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Y:\FreeForAll\31 INTERREG 3 IMPLEMENTACIJA 2024\05 Tenderi i ugovori\07 Radovi na objektu Kampusa UNTZ - PONOVLJENI\03 Tenderski dosije\"/>
    </mc:Choice>
  </mc:AlternateContent>
  <xr:revisionPtr revIDLastSave="0" documentId="13_ncr:1_{AFB1DF54-864E-4307-AB44-97509803C360}" xr6:coauthVersionLast="36" xr6:coauthVersionMax="36" xr10:uidLastSave="{00000000-0000-0000-0000-000000000000}"/>
  <bookViews>
    <workbookView xWindow="0" yWindow="0" windowWidth="18900" windowHeight="6240" xr2:uid="{290D5E5E-6B6A-4F20-AB6F-30E37C874D16}"/>
  </bookViews>
  <sheets>
    <sheet name="LOT 03" sheetId="4" r:id="rId1"/>
  </sheets>
  <definedNames>
    <definedName name="_xlnm.Print_Area" localSheetId="0">'LOT 03'!$A$1:$F$138</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0" i="4" l="1"/>
  <c r="F53" i="4"/>
  <c r="F66" i="4" l="1"/>
  <c r="F104" i="4" l="1"/>
  <c r="F102" i="4"/>
  <c r="F101" i="4"/>
  <c r="F100" i="4"/>
  <c r="F99" i="4"/>
  <c r="F98" i="4"/>
  <c r="F95" i="4"/>
  <c r="F93" i="4"/>
  <c r="F91" i="4"/>
  <c r="F89" i="4"/>
  <c r="F87" i="4"/>
  <c r="F85" i="4"/>
  <c r="F78" i="4"/>
  <c r="F76" i="4"/>
  <c r="F74" i="4"/>
  <c r="F72" i="4"/>
  <c r="F70" i="4"/>
  <c r="F68" i="4"/>
  <c r="F64" i="4"/>
  <c r="F61" i="4"/>
  <c r="F60" i="4"/>
  <c r="F59" i="4"/>
  <c r="F51" i="4"/>
  <c r="F49" i="4"/>
  <c r="F46" i="4"/>
  <c r="F44" i="4"/>
  <c r="F41" i="4"/>
  <c r="F40" i="4"/>
  <c r="F37" i="4"/>
  <c r="F35" i="4"/>
  <c r="F28" i="4"/>
  <c r="F25" i="4"/>
  <c r="F24" i="4"/>
  <c r="F21" i="4"/>
  <c r="F20" i="4"/>
  <c r="F17" i="4"/>
  <c r="F15" i="4"/>
  <c r="F13" i="4"/>
  <c r="F11" i="4"/>
  <c r="F9" i="4"/>
  <c r="F7" i="4"/>
  <c r="F106" i="4" l="1"/>
  <c r="F30" i="4"/>
  <c r="F110" i="4" s="1"/>
  <c r="F112" i="4"/>
  <c r="F111" i="4"/>
  <c r="F113" i="4"/>
  <c r="F115" i="4" l="1"/>
  <c r="F117" i="4" s="1"/>
  <c r="F118" i="4" s="1"/>
  <c r="F119" i="4" s="1"/>
  <c r="F120" i="4" s="1"/>
</calcChain>
</file>

<file path=xl/sharedStrings.xml><?xml version="1.0" encoding="utf-8"?>
<sst xmlns="http://schemas.openxmlformats.org/spreadsheetml/2006/main" count="211" uniqueCount="143">
  <si>
    <t>I</t>
  </si>
  <si>
    <t>II</t>
  </si>
  <si>
    <t>kom</t>
  </si>
  <si>
    <t>Obračun po komadu.</t>
  </si>
  <si>
    <t>Obračun po m'.</t>
  </si>
  <si>
    <t>III</t>
  </si>
  <si>
    <t>2.1</t>
  </si>
  <si>
    <t>2.2</t>
  </si>
  <si>
    <t>2.3</t>
  </si>
  <si>
    <t>IV</t>
  </si>
  <si>
    <t>1.1</t>
  </si>
  <si>
    <t>m'</t>
  </si>
  <si>
    <t>1.2</t>
  </si>
  <si>
    <t>1.3</t>
  </si>
  <si>
    <t>Obračun po m³</t>
  </si>
  <si>
    <t>m³</t>
  </si>
  <si>
    <t>1.4</t>
  </si>
  <si>
    <t>1.5</t>
  </si>
  <si>
    <t>1.6</t>
  </si>
  <si>
    <t>2.4</t>
  </si>
  <si>
    <t>2.5</t>
  </si>
  <si>
    <t xml:space="preserve">RADOVI NA NA KANALIZACIONIM INSTALACIJAMA </t>
  </si>
  <si>
    <t xml:space="preserve">Radovi obuhvataju pripremne/ zemljane radove, betonske radove i radove na kanalizacionoj mreži  </t>
  </si>
  <si>
    <t xml:space="preserve"> Iskop zemlje III kategorije za polaganje cijevi fekalne  kanalizacije, i sanitarnog vodovoda. Iskopi se rade tačno po mjerama i profilima te visinskim kotama iz projekta. Rad podrazumijeva i dodatne poslove na sabiranju i crpljenju oborinske i podzemne vode iz rova, deponiranje iskopanog materijala potrebnog za nasipanje oko cijevi kanalizacije i vodovodne cijevi te utovar u vozilo i odvoz viška materijala na odgovarajuću deponiju. </t>
  </si>
  <si>
    <r>
      <t>Obračun po m</t>
    </r>
    <r>
      <rPr>
        <sz val="9"/>
        <rFont val="Calibri"/>
        <family val="2"/>
        <charset val="238"/>
      </rPr>
      <t>³</t>
    </r>
    <r>
      <rPr>
        <sz val="9"/>
        <rFont val="Calibri"/>
        <family val="2"/>
      </rPr>
      <t xml:space="preserve"> iskopa.</t>
    </r>
  </si>
  <si>
    <t xml:space="preserve">Nabavka, transport, rastresanje i zbijanje pijeska ispod cijevi 15 cm i iznad cijevi 15 cm, prema projektu i tehničkim propisima. </t>
  </si>
  <si>
    <r>
      <t>Obračun po m</t>
    </r>
    <r>
      <rPr>
        <sz val="9"/>
        <rFont val="Calibri"/>
        <family val="2"/>
        <charset val="238"/>
      </rPr>
      <t>³</t>
    </r>
  </si>
  <si>
    <t xml:space="preserve">Zatrpavanje građevinske jame revizionih okana, vodomjernog okna, i cjevovoda vodovoda i kanalizacije zemljom iz iskopa koja je deponovana uz rov. Zatrpavanje cjevovoda u rovu vršiti pažljivo u slojevima od 30 cm koje treba nabiti ručnim nabijačima. </t>
  </si>
  <si>
    <r>
      <t>Obračun po m</t>
    </r>
    <r>
      <rPr>
        <sz val="9"/>
        <rFont val="Calibri"/>
        <family val="2"/>
        <charset val="238"/>
      </rPr>
      <t>³</t>
    </r>
    <r>
      <rPr>
        <sz val="9"/>
        <rFont val="Calibri"/>
        <family val="2"/>
      </rPr>
      <t xml:space="preserve"> stvarno utrošene zemlje za zatrpavanje rova.</t>
    </r>
  </si>
  <si>
    <t xml:space="preserve">Iskop zemlje III kategorije za polaganje biološkog uređaja za prečišćavanje otpadnih voda. Rad obuhvata mašinski iskop bagerom, utovar u kamione te odvoz iskopanog materijala na odgovarajuću deponiju. U cijenu su uključeni svi vanredni radovi(npr.crpljenje vode iz građevinske jame i sl.).  </t>
  </si>
  <si>
    <r>
      <t>Obračun po m</t>
    </r>
    <r>
      <rPr>
        <sz val="9"/>
        <rFont val="Calibri"/>
        <family val="2"/>
        <charset val="238"/>
      </rPr>
      <t>³</t>
    </r>
    <r>
      <rPr>
        <sz val="9"/>
        <rFont val="Calibri"/>
        <family val="2"/>
      </rPr>
      <t xml:space="preserve"> stvarno obavljenog iskopa prema mjerama iz projekta.</t>
    </r>
  </si>
  <si>
    <t xml:space="preserve">Izrada revizionog okna fekalne kanalizacije, od armiranog betona, prečnika Ø800 mm, sa betonskom kinetom u dnu. Željezni okvir za poklopac ugraditi na određenoj apsulutnoj visinskoj koti. Okno snabdjeti l.ž. poklopcem dimenzija Ø60 cm, ispitnog opterećenja 250 kN. </t>
  </si>
  <si>
    <t>Izrada podne ploče za postavljanje i pričvrščenje biološkog uređaja. Ploču armirati u donjoj i gornjoj zoni sa mrežnom armaturom Q335. Debljina i dimenzije ploče prema tehničkim uslovima proizvođača. Ploča se postavlja na pripremljenu podlogu od uvaljanog tampon kamena  sa nosivosti tampona prema zahtjevu proizvođača opreme.</t>
  </si>
  <si>
    <t>Nabavka, transport i ugradnja  PVC niskošumnih kanalizacionih cijevi za unutrašnje instalacije. PVC cijevi treba da budu proizvedene i atestirane u skladu sa EN 1453.
Cijevi i fazonski komadi treba da budu od istog proizvođača. Pri polaganju i montaži cijevi kontrolisati da budu u projektovanom padu. Kontrolu pada je potrebno vršiti uz prisustvo Nadzornog organa.
Radove izvesti  prema tehničkim propisima za predviđenu vrstu cijevi, odnosno u skladu sa zahtjevima EN 12056, na način koji je predvidio proizvođač cijevi i u skladu sa uputstvima Nadzornog organa.
U cijenu uračunati sva potrebna štemanja, prodore kroz nosive elemente, fazonske komade, nosače, obujmice i zatvaranje malterisanjem ili obziđivanjem.</t>
  </si>
  <si>
    <t>DN 50</t>
  </si>
  <si>
    <t>DN 110</t>
  </si>
  <si>
    <t>Nabavka, transport i ugradnja PVC troslojnih kanalizacionih cijevi, klase S-16 (čvrstoće prstena SN 8 KN/m²), proizvedenih prema EN 13476-2  prema projektovanim prečnicima i datoj specifikaciji.
Radove izvesti  prema tehničkim propisima za predviđenu vrstu cijevi, odnosno u skladu sa zahtjevima EN 1610, na način koji je predvidio proizvođač cijevi i u skladu sa uputstvima Nadzornog organa. U cijenu uračunati sva potrebna štemanja, prodore kroz nosive elemente, fazonske komade, nosače, obujmice i zatvaranje malterisanjem ili obziđivanjem.</t>
  </si>
  <si>
    <t xml:space="preserve">Nabavka i ugradnja PVC ventilacionih glava za ventilaciju kanalizacije. </t>
  </si>
  <si>
    <t>UKUPNO RADOVI NA KANALIZACIONIM INSTALACIJAMA</t>
  </si>
  <si>
    <t>RADOVI NA  VODOVODNIM INSTALACIJAMA SANITARNA I UNUTRAŠNJA HIDRANTSKA MREŽA</t>
  </si>
  <si>
    <t>Radovi obuhvataju pripremne/ zemljane radove, betonske radove i radove na vodovodnoj mreži.</t>
  </si>
  <si>
    <t xml:space="preserve">Iskop zemlje III kategorije za građevinske jame vanjskih revizionih okana i vodomjernog okna. Rad obuhvata mašinski iskop bagerom, utovar u kamione te odvoz iskopanog materijala na odgovarajuću deponiju. 
U cijenu su uključeni svi radovi(npr. crpljenje vode iz građevinske jame). </t>
  </si>
  <si>
    <t>Obračun po m³ stvarno obavljenog iskopa prema mjerama iz projekta.</t>
  </si>
  <si>
    <t xml:space="preserve">Izrada okna sanitarnog vodovoda, od armiranog betona, prečnika Ø800 mm, sa betonskom kinetom u dnu. Željezni okvir za poklopac ugraditi na određenoj apsulutnoj visinskoj koti. Okno snabdjeti l.ž. poklopcem dimenzija Ø60 cm, ispitnog opterećenja 250 kN. </t>
  </si>
  <si>
    <t>Nabavka, transport i ugradnja PP-R vodovodnih cijevi PN10 SDR11 za razvod hladne i tople sanitarne vode unutar objekta. Spajanje cijevi i fazonskih komada vrši se fuzijskim zavarivanjem pomoću alata za zavarivanje za ovu vrstu cijevi. Slobodno vođene cijevi pričvršćuju se odgovarajućim obujmicama na razmaku od max 2 m. 
U jediničnu cijenu uračunata su sva potrebna spojna sredstva i fazonski komadi, štemanja, kao i proboji otvora za prolaz cijevi, te izolacija filcom i sva obziđivanja i malterisanja. Slobodno vođene cijevi izolovati plamafleks izolacijom d=9 mm.</t>
  </si>
  <si>
    <t>DN 25 (vanjski prečnik)</t>
  </si>
  <si>
    <t>DN 20 (vanjski prečnik)</t>
  </si>
  <si>
    <t>Nabavka, transport, i ugradnja pocinčanih čeličnih cijevi za razvod hidrantske mreže zajedno sa svim fazonskim komadima. 
Cijenom su obuhvaćena sva štemovanja i probijanja zidova i konstrukcije te zaštita cijevi od mraza i korozije. Cjevi položene u zemlji izolovati dekoradol trakom te ih zaštiti od mehaničkog oštećenja, a slobodno vođene izolacijom d=19mm.</t>
  </si>
  <si>
    <t>Poc.c. 2" DN50 (unutarnji prečnik)</t>
  </si>
  <si>
    <t>Nabavka i montaža PPR podžbuknih ventila DN20 sa kompletnim materijalom za brtvljenje.</t>
  </si>
  <si>
    <t xml:space="preserve">Nabavka, transport i ugradnja polietilenskih cijevi za transport vode pod pritiskom, izrađenih od polietilena visoke gustine HDPE PE-100, nazivnog pritiska, prečnika i klase određene projektom. HDPE PE-100 cijevi treba da budu proizvedene i atestirane u skladu sa EN 12201. Cijevi su predviđene za radni pritisak PN10 (20˚C), odobrene za pitku vodu, moraju biti otporne na UV zračenje, radijaciju i mraz. Minimalna vrijednost SDR 17, PN 10 pogodne za sučeono i elektrofuziono zavarivanje. 
U jediničnu cijenu uračunata su sva potrebna spojna sredstva i fazonski komadi, iskopi u tlu i zaštita iskopa, kao i proboji otvora za prolaz cijevi, te izolacija i zatrpavanje. </t>
  </si>
  <si>
    <t>DN 50 (vanjski prečnik)</t>
  </si>
  <si>
    <t xml:space="preserve">Nabavka i ugradnja zidnog protupožarnog kompleta za zidni hidrant u limenom  sandučiću 50x50x15 cm zajedno sa tretira crijevom dužine 15 m Ø50, ventilom 2" i mlaznicom Ø50/8 sve komplet. </t>
  </si>
  <si>
    <t xml:space="preserve">Obračun po komadu. </t>
  </si>
  <si>
    <t>UKUPNO RADOVI NA  VODOVODNIM INSTALACIJAMA SANITARNA I UNUTRAŠNJA HIDRANTSKA MREŽA</t>
  </si>
  <si>
    <t>RADOVI NA VANJSKOM UREĐENJU /SANITARNA, HIDRANTSKA I FEKALNA MREŽA/</t>
  </si>
  <si>
    <t>Radovi obuhvataju pripremne/ zemljane radove, betonske radove i radove na hidrantskoj mreži i vanjskom uređenju</t>
  </si>
  <si>
    <t xml:space="preserve">Nabavka, transport, razastiranje duž rova,spuštanje u rov i montaža vodovodne PEHD cijevi, karakteristika PE100, SDR17,NP 10 bara.Cijevi se polažu na pripremljenu posteljicu od sitnoznog nevezanog materijala. </t>
  </si>
  <si>
    <t xml:space="preserve">DN 50 </t>
  </si>
  <si>
    <t xml:space="preserve">DN 32 </t>
  </si>
  <si>
    <t>DN 25</t>
  </si>
  <si>
    <t xml:space="preserve">Nabavka, transport i montaža korugovanih ili PVC kanalizacionih cijevi proizvodnje i isporučioca po izboru Ugovorni organa.
U jediničnu cijenu cijevi po m' uključen sav spojni i brtveni materijal, kao i skretni i razdjelni fazonski komadi. </t>
  </si>
  <si>
    <t>DN 160</t>
  </si>
  <si>
    <t>Izrada betonskog ispusta oborinske odvodnje u kanal, obložen monolitnim betonom.
Izrada podloge na fino planirano dno i pokose iskopanog kanala razastiranjem i nabijanjem prirodnog šljunka ili drobljenca, te izrada betonske obloge "in situ" u kampadama i odgovarajućoj oplati, s  vibriranjem uz njegu očvrslog betona C30/37.
U cijenu je uključeno potrebno mjestimično popravljanje iskopa, izrada podloge i obloge s nabavkom šljunka ili drobljenca i betona, izrada oplata, rad na ugradnji i njezi betona.</t>
  </si>
  <si>
    <t>m´</t>
  </si>
  <si>
    <t>Nabavka i ugradnja žabljeg poklopaca na ispustu oborinske i tehnološke vode iz taložnice u otvoreni kanal na lokaciji, sa svim potrebnim elementima.</t>
  </si>
  <si>
    <t>Obračun po komadu ugrađenog žabljeg poklopca.</t>
  </si>
  <si>
    <t xml:space="preserve">Izrada revizionog okna u monolitnoj izvedbi ili od prefabrikovanih betonskih komada.  Cijenom obuhvaćena nabavka, transport i ugradnja:
- betona MB30 sa potrebnom oplatom, 
- mršavog betona za izradu kinete u oknu zaglađene do crnog sjaja
- ugradnja prodora cijevi u šaht
- ugradnja lj/ž. penjalica u zid okna
- ugradnja lj/ž. prstena u gornju ploču za poklopac okna
</t>
  </si>
  <si>
    <t>Obračun po kompletu okna.</t>
  </si>
  <si>
    <t>komplet</t>
  </si>
  <si>
    <r>
      <rPr>
        <b/>
        <sz val="9"/>
        <rFont val="Calibri"/>
        <family val="2"/>
        <charset val="238"/>
      </rPr>
      <t xml:space="preserve">Nabavka i montaža kanala za linijsku odvodnju  nosivosti A15 do C250 prema BAS EN 1433. </t>
    </r>
    <r>
      <rPr>
        <sz val="9"/>
        <rFont val="Calibri"/>
        <family val="2"/>
      </rPr>
      <t xml:space="preserve">
Kanal se zbog specifičnog  V-presjeka odlikuje većom brzinom otjecanja vode i boljim efektom samočišćenja. Kanal je izrađen iz kompozitnog materijala,  građevinske visine 75 mm. Svjetla širina kanala je 100 mm, građevinska širina 138 mm, građevinska dužina 1000 mm. Rubovi kanala izvedeni iz kompozita debljine 4 mm koji služi kao dosjed za polaganje pokrovne rešetke. Kanal se izvodi polaganjem na betonsku podlogu marke B25 debljine sloja 15 cm, bočno  kanal založiti betonom. Gornji rub  rešetke se izvodi u razini 2 - 5 mm ispod kote gotove završne okolne površine. Sve sa priborom za montažu do potpune funkcionalnosti.
/U CIJENU URAČUNATI DEMONTAŽU POSTOJEĆIH LINIJSKIH REŠETKI/</t>
    </r>
  </si>
  <si>
    <t>Nabavka I montaža priključnog adaptera iz kompozitnog materijala za vertikalni priključak na izljev cijevi DN100, sa integrisanom gumenom brtvom.</t>
  </si>
  <si>
    <t>Nabavka I montaža čeone stijenke, puna iz kompozitnog materijala za XD100 kanale visine 75mm I 100mm</t>
  </si>
  <si>
    <t>UKUPNO RADOVI NA VANJSKOM UREĐENJU /SANITARNA, HIDRANTSKA I FEKALNA MREŽA/</t>
  </si>
  <si>
    <t>RADOVI NA UGRADNJI SANITARNE OPREME</t>
  </si>
  <si>
    <r>
      <rPr>
        <i/>
        <sz val="9"/>
        <rFont val="Calibri"/>
        <family val="2"/>
        <charset val="238"/>
      </rPr>
      <t>Radovi obuhvataju nabavku i ugradnju kompletne opreme za sanitarne čvorov</t>
    </r>
    <r>
      <rPr>
        <sz val="9"/>
        <rFont val="Calibri"/>
        <family val="2"/>
      </rPr>
      <t>e</t>
    </r>
  </si>
  <si>
    <t>Nabavka i ugradnja podnog slivnika DN 50 sa sifonom.</t>
  </si>
  <si>
    <t>Obračun po setu.</t>
  </si>
  <si>
    <t>set</t>
  </si>
  <si>
    <r>
      <rPr>
        <b/>
        <sz val="9"/>
        <rFont val="Calibri"/>
        <family val="2"/>
        <charset val="238"/>
      </rPr>
      <t xml:space="preserve">Nabavka i ugradnja wc šolje namijenjene osobama sa invaliditetom, zajedno sa svim potrebnim elementima, pričvrsnim priborom i svim potrebnim fazonskim komadima. </t>
    </r>
    <r>
      <rPr>
        <sz val="9"/>
        <rFont val="Calibri"/>
        <family val="2"/>
      </rPr>
      <t xml:space="preserve">
U cijenu uračunati sve potrebne radove kako bi se stavka dovela u stanje potpune funkcionalnosti. </t>
    </r>
  </si>
  <si>
    <t xml:space="preserve">Nabavka i montaža električnog  podpultnog bojlera, kapaciteta 10 l. U cijenu uključene fleksibilne veze i materijal za montažu. </t>
  </si>
  <si>
    <r>
      <t xml:space="preserve">Nabavka i montaža </t>
    </r>
    <r>
      <rPr>
        <sz val="9"/>
        <rFont val="Calibri"/>
        <family val="2"/>
        <charset val="238"/>
      </rPr>
      <t>WC</t>
    </r>
    <r>
      <rPr>
        <sz val="9"/>
        <rFont val="Calibri"/>
        <family val="2"/>
      </rPr>
      <t xml:space="preserve"> galanterije.</t>
    </r>
  </si>
  <si>
    <t>Obračun po ugrađenom komadu.</t>
  </si>
  <si>
    <t>Dispanzer složivog ubrusa - ABS plastika presvučena niklom</t>
  </si>
  <si>
    <t>Dispanzer toalet papira u rolni - ABS plastika presvučena niklom</t>
  </si>
  <si>
    <t>Zidni dozator sapuna 500ml - PVC, bijeli</t>
  </si>
  <si>
    <t>Zidno ogledalo sa tankim rubom dim. 120x60</t>
  </si>
  <si>
    <t>Zidno ogledalo sa tankim rubom dim. 60x70</t>
  </si>
  <si>
    <r>
      <rPr>
        <i/>
        <u/>
        <sz val="9"/>
        <rFont val="Calibri"/>
        <family val="2"/>
        <charset val="238"/>
      </rPr>
      <t>Nakon završenih radova potrebno je uraditi</t>
    </r>
    <r>
      <rPr>
        <i/>
        <sz val="9"/>
        <rFont val="Calibri"/>
        <family val="2"/>
        <charset val="238"/>
      </rPr>
      <t>:</t>
    </r>
    <r>
      <rPr>
        <sz val="9"/>
        <rFont val="Calibri"/>
        <family val="2"/>
        <charset val="238"/>
      </rPr>
      <t xml:space="preserve">                  </t>
    </r>
    <r>
      <rPr>
        <sz val="9"/>
        <rFont val="Calibri"/>
        <family val="2"/>
      </rPr>
      <t xml:space="preserve">                      
- Ispitivanje instalacije vodovodne mreže na pritisak od 10 bara o čemu treba sastaviti zapisnik uz prisustvo Nadzornog organa,
- Dezinfekcija i čišćenje vodovodne mreže, 
- Ispitivanje instalacije hidrantske mreže, 
- Ispitivanje vodonepropusnosti novopoloženih kanalizacionih cijevi.</t>
    </r>
  </si>
  <si>
    <t>Obračun po metru dužnom cjevovoda.</t>
  </si>
  <si>
    <t>UKUPNO RADOVI NA UGRADNJI SANITARNE OPREME</t>
  </si>
  <si>
    <t>REKAPITULACIJA</t>
  </si>
  <si>
    <t>RADOVI NA KANALIZACIONIM INSTALACIJAMA</t>
  </si>
  <si>
    <t>1.7.</t>
  </si>
  <si>
    <t>1.8.</t>
  </si>
  <si>
    <t>1.9.</t>
  </si>
  <si>
    <t>2.6</t>
  </si>
  <si>
    <t>2.7</t>
  </si>
  <si>
    <t>3.1.</t>
  </si>
  <si>
    <t>3.2.</t>
  </si>
  <si>
    <t>3.3.</t>
  </si>
  <si>
    <t>3.4.</t>
  </si>
  <si>
    <t>3.5.</t>
  </si>
  <si>
    <t>3.6.</t>
  </si>
  <si>
    <t>3.7.</t>
  </si>
  <si>
    <t>4.1.</t>
  </si>
  <si>
    <t>4.2.</t>
  </si>
  <si>
    <t>4.3.</t>
  </si>
  <si>
    <t>4.4.</t>
  </si>
  <si>
    <t>4.5.</t>
  </si>
  <si>
    <t>4.6.</t>
  </si>
  <si>
    <t>4.7.</t>
  </si>
  <si>
    <t>4.8.</t>
  </si>
  <si>
    <r>
      <rPr>
        <b/>
        <sz val="9"/>
        <rFont val="Calibri"/>
        <family val="2"/>
        <charset val="238"/>
      </rPr>
      <t>Nabavka i ugradnja sanitarnih elemanata u toaletima. Nabavka i ugradnja konzolne WC školjke bijele boje namijenjene za suhu ugradnju sa bakelitnom daskom sa poklopcem i inox vijcima, zajedno sa tipkom za ispiranje i  elementom za konzolnu WC šolju i sa ugradnim vodokotlićem.</t>
    </r>
    <r>
      <rPr>
        <sz val="9"/>
        <rFont val="Calibri"/>
        <family val="2"/>
      </rPr>
      <t xml:space="preserve"> 
(Element sadrži:
-montažni čelični okvir ∅ 40/40 sa zaštitnim premazom plave  boje
-Ugradni vodokotlić sa dvokoličinskom tehnikom ispiranja 3/6l izolovan od kondenzacije
-noge podesive po visini 0-20 cm za ugradnju u profil UW50 ili UW75
-2 ugaone lajsne za učvršćivanjene na zid
-2 šrafa sa maticama M12 koji nose konzolnu WC šolju (razmak od 18-23cm)
-univerzalni priključak vode 1/2“ SN sa ugrađenim ugaonim ventilom
-građevinsku zaštitu otvora revizije koja se postavlja bez upotrebe alata 
-zvučno izolovano učvršćenje odvoda 
-Pe podesivo po dubini na 6 različitih pozicija zidno izlivno koleno ∅ 90/90 mm
-PE prelazni komad  ∅90/110 mm 
-garnitura manžetni ∅ 90 mm
-set zvučne izolacije 
-cijev za priključak tuš WC-a
U cijenu uračunati sve građevinske radove, materijal </t>
    </r>
    <r>
      <rPr>
        <i/>
        <sz val="9"/>
        <rFont val="Calibri"/>
        <family val="2"/>
        <charset val="238"/>
      </rPr>
      <t>(gipskartonske ploče)</t>
    </r>
    <r>
      <rPr>
        <sz val="9"/>
        <rFont val="Calibri"/>
        <family val="2"/>
      </rPr>
      <t xml:space="preserve"> i pričvrsni pribor potrebne za zatvaranje ugradnog vodokotlića.</t>
    </r>
  </si>
  <si>
    <t xml:space="preserve">Nabavka i ugradnja nadpultnog keramičkog umivaonika bijele boje, sa stojećom jednoručnom armaturom za hladnu i toplu vodu, zajedno sa sifonom, kutnim ventilima i vijcima za vješanje. </t>
  </si>
  <si>
    <t xml:space="preserve">Nabavka i ugradnja nadpultnog keramičkog umivaonika za osobe sa invadilitetom. Umivaonik je bijele boje, sa stojećom jednoručnom armaturom za hladnu i toplu vodu, zajedno sa sifonom, kutnim ventilima i vijcima za vješanje. </t>
  </si>
  <si>
    <t>Nabavka i ugradnja polietilenskog (PE) biološkog uređaja za prečišćavanje sanitarno felkalnih otpadnih voda , dimezija 2xØ2300 x 2800, zapremine 2 x 7500 te poklopaca 4x H6
Jama je predviđena da se ugradi u zelenu površinu.</t>
  </si>
  <si>
    <t>3.8.</t>
  </si>
  <si>
    <t>3.9.</t>
  </si>
  <si>
    <t>Rb.
(A)</t>
  </si>
  <si>
    <t>NAZIV GRUPE RADOVA/OPIS RADOVA
(B)</t>
  </si>
  <si>
    <t>Jed. mj.
(C)</t>
  </si>
  <si>
    <t>Količina 
(D)</t>
  </si>
  <si>
    <t>Jedinična cijena (bez PDV-a)
u BAM
(E)</t>
  </si>
  <si>
    <t>Ukupna cijena 
(bez PDV-a)
u BAM
(F)</t>
  </si>
  <si>
    <t>Ukupno bez popusta i bez PDV-a u BAM:</t>
  </si>
  <si>
    <t>Popust u % (ukoliko postoji popust, isti unijeti u procentima):</t>
  </si>
  <si>
    <t>Popust u BAM:</t>
  </si>
  <si>
    <t>Ukupno s popustom i bez PDV-a u BAM:</t>
  </si>
  <si>
    <t>Iznos PDV-a (s uračunatim popustom) u BAM:</t>
  </si>
  <si>
    <t>Ukupno s uračunatim popustom i PDV-om u BAM:</t>
  </si>
  <si>
    <t>_________________________</t>
  </si>
  <si>
    <t xml:space="preserve">Ime i prezime:  	</t>
  </si>
  <si>
    <t>Funkcija u firmi ponuđača:  
(osoba/osobe ovlaštene za potpisivanje u ime učesnika na tenderu)</t>
  </si>
  <si>
    <t xml:space="preserve">Mjesto i datum:	</t>
  </si>
  <si>
    <t>M.P.</t>
  </si>
  <si>
    <t xml:space="preserve">Potpis: </t>
  </si>
  <si>
    <t>DIO 4. FINANSIJSKA PONUDA 
PREDMJER/TROŠKOVNIK
LOT 03 - Izvođenje vodovodnih, kanalizacionih i sanitarnih instalacija</t>
  </si>
  <si>
    <r>
      <rPr>
        <b/>
        <sz val="10"/>
        <rFont val="Calibri"/>
        <family val="2"/>
        <charset val="238"/>
        <scheme val="minor"/>
      </rPr>
      <t xml:space="preserve">NAPOMENE I UPUTE:
</t>
    </r>
    <r>
      <rPr>
        <b/>
        <sz val="10"/>
        <color rgb="FFFF0000"/>
        <rFont val="Calibri"/>
        <family val="2"/>
        <charset val="238"/>
        <scheme val="minor"/>
      </rPr>
      <t xml:space="preserve">• Ponuđač popunjava isključivo kolonu (E) – Jedinična cijena (bez PDV-a) u BAM, dok ostala polja nisu promjenjiva. Množenje količina i jediničnih cijena, kao i sabiranje pozicija, automatski se izvršava.
• Osim jedinične cijene, ponuđač može ponuditi i POPUST u procentima, koji se unosi na dno tabele u polje ispod Rekapitulacije (polje F116). 
</t>
    </r>
    <r>
      <rPr>
        <sz val="10"/>
        <rFont val="Calibri"/>
        <family val="2"/>
        <charset val="238"/>
        <scheme val="minor"/>
      </rPr>
      <t>•	Ponuđene jedinične cijene moraju uključivati sve troškove rada i materijala (nabavku svih potrebnih materijala, njihovu dopremu do gradilišta i skladištenje, manipulaciju materijalom na gradilištu, pripremu i izvođenje radova, ugradnju materijala, vršenje svih propisanih kontrola kvalitete, odvoz preostalih materijala te čišćenje gradilišta i objekta od nečistoća prouzrokovanih radovima). Također je potrebno uključiti i sav potreban alat, izradu pomoćnih skela, zaštitu i vlaženje ploha ako je potrebno, kao i sve posredne i neposredne troškove za rad, materijal, transport, alat i građevinske strojeve, takse i sva ostala davanja te ostale zavisne troškove koje je izvođač obavezan platiti iz bilo kojeg razloga.
•	Smatraće se da je u jediničnu cijenu uključena i otežanost rada kod izrade kosih i manjih ploha, uglova, bridova oko vrata i prozora, nosača, nadvoja, stepeništa i sl.
•	U cijenu ponude moraju biti uračunati svi troškovi i eventualni popusti.
•	Prilikom popunjavanja ovog dokumenta Ponuđač ne smije vršiti nikakve izmjene opisa stavki, jedinica mjere i količina. Ukoliko se u fazi evaluacije ponuda ustanovi da su takve izmjene vršene, predmetna ponuda će biti diskvalificirana iz daljnjeg postupka evaluacije ponuda.
•	Odabrani izvođač radova je dužan obezbijediti sve potrebne energente (električna energija, razne vrste goriva, itd.), vodu i ostale resurse neophodne za izvođenje radova, a troškove istih ugraditi u jedinične cijene.
•	Ponuđač treba pažljivo proučiti tehničku dokumentaciju i stvarno stanje na terenu, i na osnovu toga i sam predvidjeti eventualne nepredviđene radove. Savjetuje se ponuđačima da, prije davanja ponude za ove radove, posjete predmetni objekat i na licu mjesta provjere količine i vrste radova iz predmjera radova kako bi eventualne viškove radova i nepredviđene radove mogli kvalitetno ugraditi u ponuđene cijene, jer se isti neće naknadno priznavati.
•	Ponuđene cijene uključuju sve nepredviđene troškove i rezervne troškove te rizike bilo kakve vrste potrebne za gradnju, dovršetak i održavanje svih radova u skladu s ugovorom. Ako u strukturi ukupne konačne cijene nisu navedene zasebne stavke, cijene uključuju sve troškove uključene u razne stavke ove strukture.
•	Ukupna cijena u strukturi ukupne konačne cijene je sveobuhvatna i uključuje sve poreze ili fiskalne obaveze.
•	U slučaju pojave bilo kakvih nejasnoća vezanih za ovaj predmjer, ponuđač treba tražiti dodatno objašnjenje od ugovornog organa prije davanja ponude jer se kasniji prigovori neće uzeti u obzir niti priznati bilo kakva razlika za naplatu.
• Nije moguće dopuniti/izmijeniti troškovnike dostavljene u ponudi.</t>
    </r>
  </si>
  <si>
    <t>1.</t>
  </si>
  <si>
    <t>2.</t>
  </si>
  <si>
    <t>3.</t>
  </si>
  <si>
    <t>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</si>
</sst>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 _K_M_-;\-* #,##0.00\ _K_M_-;_-* &quot;-&quot;??\ _K_M_-;_-@_-"/>
    <numFmt numFmtId="164" formatCode="_-* #,##0.00\ _k_n_-;\-* #,##0.00\ _k_n_-;_-* &quot;-&quot;??\ _k_n_-;_-@_-"/>
  </numFmts>
  <fonts count="39">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b/>
      <sz val="11"/>
      <name val="Times New Roman"/>
      <family val="1"/>
      <charset val="238"/>
    </font>
    <font>
      <b/>
      <sz val="10"/>
      <name val="Calibri"/>
      <family val="2"/>
      <scheme val="minor"/>
    </font>
    <font>
      <sz val="11"/>
      <color theme="1"/>
      <name val="Calibri"/>
      <family val="2"/>
    </font>
    <font>
      <b/>
      <sz val="11"/>
      <color theme="1"/>
      <name val="Calibri"/>
      <family val="2"/>
    </font>
    <font>
      <sz val="9"/>
      <name val="Calibri"/>
      <family val="2"/>
    </font>
    <font>
      <sz val="9"/>
      <name val="Calibri"/>
      <family val="2"/>
      <charset val="238"/>
    </font>
    <font>
      <b/>
      <sz val="9"/>
      <name val="Calibri"/>
      <family val="2"/>
      <charset val="238"/>
    </font>
    <font>
      <i/>
      <sz val="9"/>
      <name val="Calibri"/>
      <family val="2"/>
      <charset val="238"/>
    </font>
    <font>
      <b/>
      <sz val="9"/>
      <name val="Calibri"/>
      <family val="2"/>
    </font>
    <font>
      <b/>
      <sz val="11"/>
      <name val="Calibri"/>
      <family val="2"/>
    </font>
    <font>
      <sz val="9"/>
      <color theme="1"/>
      <name val="Calibri"/>
      <family val="2"/>
    </font>
    <font>
      <i/>
      <u/>
      <sz val="9"/>
      <name val="Calibri"/>
      <family val="2"/>
      <charset val="238"/>
    </font>
    <font>
      <b/>
      <sz val="11"/>
      <name val="Calibri"/>
      <family val="2"/>
      <charset val="238"/>
    </font>
    <font>
      <b/>
      <sz val="9"/>
      <color theme="1"/>
      <name val="Calibri"/>
      <family val="2"/>
    </font>
    <font>
      <b/>
      <i/>
      <sz val="12"/>
      <name val="Calibri"/>
      <family val="2"/>
    </font>
    <font>
      <sz val="12"/>
      <name val="Calibri"/>
      <family val="2"/>
    </font>
    <font>
      <b/>
      <sz val="12"/>
      <name val="Calibri"/>
      <family val="2"/>
    </font>
    <font>
      <b/>
      <sz val="12"/>
      <color theme="1"/>
      <name val="Calibri"/>
      <family val="2"/>
    </font>
    <font>
      <b/>
      <i/>
      <sz val="11"/>
      <name val="Calibri"/>
      <family val="2"/>
      <charset val="238"/>
    </font>
    <font>
      <b/>
      <sz val="9"/>
      <color theme="5" tint="-0.249977111117893"/>
      <name val="Calibri"/>
      <family val="2"/>
    </font>
    <font>
      <b/>
      <i/>
      <sz val="12"/>
      <name val="Swis721 BT"/>
      <family val="2"/>
    </font>
    <font>
      <sz val="10"/>
      <name val="Times New Roman"/>
      <family val="1"/>
    </font>
    <font>
      <sz val="10"/>
      <name val="Calibri"/>
      <family val="2"/>
      <charset val="238"/>
      <scheme val="minor"/>
    </font>
    <font>
      <sz val="11"/>
      <name val="Calibri"/>
      <family val="2"/>
      <charset val="238"/>
      <scheme val="minor"/>
    </font>
    <font>
      <sz val="10"/>
      <color theme="1"/>
      <name val="Calibri"/>
      <family val="2"/>
      <charset val="238"/>
      <scheme val="minor"/>
    </font>
    <font>
      <b/>
      <sz val="14"/>
      <name val="Swis721 BT"/>
      <family val="2"/>
    </font>
    <font>
      <b/>
      <sz val="10"/>
      <name val="Calibri"/>
      <family val="2"/>
      <charset val="238"/>
      <scheme val="minor"/>
    </font>
    <font>
      <i/>
      <sz val="10"/>
      <name val="Swis721 BT"/>
      <family val="2"/>
    </font>
    <font>
      <b/>
      <i/>
      <sz val="11"/>
      <name val="Swis721 BT"/>
      <family val="2"/>
    </font>
    <font>
      <b/>
      <sz val="12"/>
      <color theme="1"/>
      <name val="Calibri"/>
      <family val="2"/>
      <charset val="238"/>
      <scheme val="minor"/>
    </font>
    <font>
      <b/>
      <sz val="10"/>
      <name val="Times New Roman"/>
      <family val="1"/>
    </font>
    <font>
      <b/>
      <sz val="10"/>
      <color rgb="FFFF0000"/>
      <name val="Calibri"/>
      <family val="2"/>
      <charset val="238"/>
      <scheme val="minor"/>
    </font>
    <font>
      <b/>
      <i/>
      <sz val="10"/>
      <name val="Calibri"/>
      <family val="2"/>
      <charset val="238"/>
      <scheme val="minor"/>
    </font>
    <font>
      <b/>
      <sz val="11"/>
      <name val="Calibri"/>
      <family val="2"/>
      <charset val="238"/>
      <scheme val="minor"/>
    </font>
    <font>
      <b/>
      <sz val="12"/>
      <name val="Calibri"/>
      <family val="2"/>
      <charset val="238"/>
      <scheme val="minor"/>
    </font>
  </fonts>
  <fills count="7">
    <fill>
      <patternFill patternType="none"/>
    </fill>
    <fill>
      <patternFill patternType="gray125"/>
    </fill>
    <fill>
      <patternFill patternType="solid">
        <fgColor rgb="FFADC773"/>
        <bgColor indexed="64"/>
      </patternFill>
    </fill>
    <fill>
      <patternFill patternType="solid">
        <fgColor rgb="FFD7E3BB"/>
        <bgColor indexed="64"/>
      </patternFill>
    </fill>
    <fill>
      <patternFill patternType="solid">
        <fgColor rgb="FFE4E4E4"/>
        <bgColor indexed="64"/>
      </patternFill>
    </fill>
    <fill>
      <patternFill patternType="solid">
        <fgColor rgb="FFC9DAA2"/>
        <bgColor indexed="64"/>
      </patternFill>
    </fill>
    <fill>
      <patternFill patternType="solid">
        <fgColor theme="7" tint="0.39997558519241921"/>
        <bgColor indexed="64"/>
      </patternFill>
    </fill>
  </fills>
  <borders count="47">
    <border>
      <left/>
      <right/>
      <top/>
      <bottom/>
      <diagonal/>
    </border>
    <border>
      <left/>
      <right/>
      <top/>
      <bottom style="thin">
        <color indexed="64"/>
      </bottom>
      <diagonal/>
    </border>
    <border>
      <left style="thin">
        <color indexed="64"/>
      </left>
      <right style="hair">
        <color indexed="64"/>
      </right>
      <top style="thin">
        <color indexed="64"/>
      </top>
      <bottom style="thin">
        <color theme="6" tint="0.39997558519241921"/>
      </bottom>
      <diagonal/>
    </border>
    <border>
      <left style="hair">
        <color indexed="64"/>
      </left>
      <right style="hair">
        <color indexed="64"/>
      </right>
      <top style="thin">
        <color indexed="64"/>
      </top>
      <bottom style="thin">
        <color theme="6" tint="0.39997558519241921"/>
      </bottom>
      <diagonal/>
    </border>
    <border>
      <left style="hair">
        <color indexed="64"/>
      </left>
      <right style="thin">
        <color indexed="64"/>
      </right>
      <top style="thin">
        <color indexed="64"/>
      </top>
      <bottom style="thin">
        <color theme="6" tint="0.39997558519241921"/>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bottom/>
      <diagonal/>
    </border>
    <border>
      <left style="hair">
        <color indexed="64"/>
      </left>
      <right style="hair">
        <color indexed="64"/>
      </right>
      <top/>
      <bottom/>
      <diagonal/>
    </border>
    <border>
      <left style="hair">
        <color indexed="64"/>
      </left>
      <right style="thin">
        <color indexed="64"/>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theme="6" tint="0.39997558519241921"/>
      </bottom>
      <diagonal/>
    </border>
    <border>
      <left style="hair">
        <color indexed="64"/>
      </left>
      <right style="thin">
        <color indexed="64"/>
      </right>
      <top style="hair">
        <color indexed="64"/>
      </top>
      <bottom style="hair">
        <color indexed="64"/>
      </bottom>
      <diagonal/>
    </border>
    <border>
      <left/>
      <right style="hair">
        <color indexed="64"/>
      </right>
      <top/>
      <bottom/>
      <diagonal/>
    </border>
    <border>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right style="thin">
        <color indexed="64"/>
      </right>
      <top/>
      <bottom/>
      <diagonal/>
    </border>
    <border>
      <left/>
      <right/>
      <top/>
      <bottom style="hair">
        <color indexed="64"/>
      </bottom>
      <diagonal/>
    </border>
    <border>
      <left style="hair">
        <color indexed="64"/>
      </left>
      <right/>
      <top style="hair">
        <color indexed="64"/>
      </top>
      <bottom/>
      <diagonal/>
    </border>
    <border>
      <left/>
      <right/>
      <top style="hair">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style="hair">
        <color indexed="64"/>
      </right>
      <top/>
      <bottom/>
      <diagonal/>
    </border>
    <border>
      <left style="hair">
        <color indexed="64"/>
      </left>
      <right/>
      <top style="hair">
        <color indexed="64"/>
      </top>
      <bottom style="hair">
        <color indexed="64"/>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style="thin">
        <color theme="6" tint="0.39997558519241921"/>
      </top>
      <bottom style="hair">
        <color indexed="64"/>
      </bottom>
      <diagonal/>
    </border>
    <border>
      <left/>
      <right/>
      <top style="hair">
        <color indexed="64"/>
      </top>
      <bottom/>
      <diagonal/>
    </border>
    <border>
      <left/>
      <right style="hair">
        <color theme="6" tint="0.39997558519241921"/>
      </right>
      <top style="hair">
        <color indexed="64"/>
      </top>
      <bottom style="hair">
        <color indexed="64"/>
      </bottom>
      <diagonal/>
    </border>
    <border>
      <left style="thin">
        <color indexed="64"/>
      </left>
      <right/>
      <top style="thin">
        <color theme="6" tint="0.39997558519241921"/>
      </top>
      <bottom/>
      <diagonal/>
    </border>
    <border>
      <left/>
      <right/>
      <top style="thin">
        <color theme="6" tint="0.39997558519241921"/>
      </top>
      <bottom/>
      <diagonal/>
    </border>
    <border>
      <left/>
      <right style="thin">
        <color indexed="64"/>
      </right>
      <top style="thin">
        <color theme="6" tint="0.39997558519241921"/>
      </top>
      <bottom/>
      <diagonal/>
    </border>
    <border>
      <left style="hair">
        <color theme="6" tint="0.39997558519241921"/>
      </left>
      <right style="hair">
        <color indexed="64"/>
      </right>
      <top style="hair">
        <color indexed="64"/>
      </top>
      <bottom style="hair">
        <color indexed="64"/>
      </bottom>
      <diagonal/>
    </border>
    <border>
      <left style="thin">
        <color indexed="64"/>
      </left>
      <right style="hair">
        <color indexed="64"/>
      </right>
      <top style="hair">
        <color indexed="64"/>
      </top>
      <bottom style="thin">
        <color theme="6" tint="0.39997558519241921"/>
      </bottom>
      <diagonal/>
    </border>
    <border>
      <left/>
      <right style="hair">
        <color indexed="64"/>
      </right>
      <top style="hair">
        <color indexed="64"/>
      </top>
      <bottom style="thin">
        <color theme="6" tint="0.39997558519241921"/>
      </bottom>
      <diagonal/>
    </border>
    <border>
      <left/>
      <right/>
      <top style="hair">
        <color indexed="64"/>
      </top>
      <bottom style="thin">
        <color rgb="FFC3D69A"/>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s>
  <cellStyleXfs count="7">
    <xf numFmtId="0" fontId="0" fillId="0" borderId="0"/>
    <xf numFmtId="0" fontId="3" fillId="0" borderId="0"/>
    <xf numFmtId="164" fontId="3" fillId="0" borderId="0" applyFont="0" applyFill="0" applyBorder="0" applyAlignment="0" applyProtection="0"/>
    <xf numFmtId="43" fontId="1" fillId="0" borderId="0" applyFont="0" applyFill="0" applyBorder="0" applyAlignment="0" applyProtection="0"/>
    <xf numFmtId="0" fontId="1" fillId="0" borderId="0"/>
    <xf numFmtId="0" fontId="3" fillId="0" borderId="0"/>
    <xf numFmtId="9" fontId="1" fillId="0" borderId="0" applyFont="0" applyFill="0" applyBorder="0" applyAlignment="0" applyProtection="0"/>
  </cellStyleXfs>
  <cellXfs count="216">
    <xf numFmtId="0" fontId="0" fillId="0" borderId="0" xfId="0"/>
    <xf numFmtId="9" fontId="33" fillId="6" borderId="43" xfId="6" applyFont="1" applyFill="1" applyBorder="1" applyAlignment="1" applyProtection="1">
      <alignment horizontal="center" vertical="center"/>
      <protection locked="0"/>
    </xf>
    <xf numFmtId="0" fontId="4" fillId="0" borderId="0" xfId="1" applyFont="1" applyAlignment="1" applyProtection="1">
      <alignment vertical="center"/>
    </xf>
    <xf numFmtId="0" fontId="0" fillId="0" borderId="0" xfId="0" applyProtection="1"/>
    <xf numFmtId="0" fontId="36" fillId="0" borderId="2" xfId="1" applyFont="1" applyBorder="1" applyAlignment="1" applyProtection="1">
      <alignment horizontal="center" vertical="center" wrapText="1"/>
    </xf>
    <xf numFmtId="0" fontId="36" fillId="0" borderId="3" xfId="1" applyFont="1" applyBorder="1" applyAlignment="1" applyProtection="1">
      <alignment horizontal="center" vertical="center" wrapText="1"/>
    </xf>
    <xf numFmtId="0" fontId="36" fillId="0" borderId="4" xfId="1" applyFont="1" applyBorder="1" applyAlignment="1" applyProtection="1">
      <alignment horizontal="center" vertical="center" wrapText="1"/>
    </xf>
    <xf numFmtId="0" fontId="5" fillId="0" borderId="0" xfId="1" applyFont="1" applyAlignment="1" applyProtection="1">
      <alignment horizontal="center" vertical="center" wrapText="1"/>
    </xf>
    <xf numFmtId="0" fontId="6" fillId="0" borderId="0" xfId="0" applyFont="1" applyProtection="1"/>
    <xf numFmtId="49" fontId="16" fillId="2" borderId="33" xfId="0" applyNumberFormat="1" applyFont="1" applyFill="1" applyBorder="1" applyAlignment="1" applyProtection="1">
      <alignment horizontal="center" vertical="center" wrapText="1"/>
    </xf>
    <xf numFmtId="0" fontId="7" fillId="0" borderId="0" xfId="0" applyFont="1" applyProtection="1"/>
    <xf numFmtId="49" fontId="11" fillId="0" borderId="5" xfId="0" quotePrefix="1" applyNumberFormat="1" applyFont="1" applyBorder="1" applyAlignment="1" applyProtection="1">
      <alignment horizontal="left" vertical="center" wrapText="1"/>
    </xf>
    <xf numFmtId="43" fontId="8" fillId="0" borderId="5" xfId="3" applyFont="1" applyFill="1" applyBorder="1" applyAlignment="1" applyProtection="1">
      <alignment horizontal="center" wrapText="1"/>
    </xf>
    <xf numFmtId="2" fontId="8" fillId="0" borderId="17" xfId="3" applyNumberFormat="1" applyFont="1" applyFill="1" applyBorder="1" applyAlignment="1" applyProtection="1">
      <alignment horizontal="center" vertical="center" wrapText="1"/>
    </xf>
    <xf numFmtId="4" fontId="8" fillId="0" borderId="6" xfId="3" applyNumberFormat="1" applyFont="1" applyFill="1" applyBorder="1" applyAlignment="1" applyProtection="1">
      <alignment horizontal="center" wrapText="1"/>
    </xf>
    <xf numFmtId="4" fontId="17" fillId="0" borderId="0" xfId="0" applyNumberFormat="1" applyFont="1" applyAlignment="1" applyProtection="1">
      <alignment horizontal="center" vertical="center"/>
    </xf>
    <xf numFmtId="4" fontId="14" fillId="0" borderId="0" xfId="0" applyNumberFormat="1" applyFont="1" applyAlignment="1" applyProtection="1">
      <alignment horizontal="center" vertical="center"/>
    </xf>
    <xf numFmtId="49" fontId="14" fillId="0" borderId="18" xfId="4" applyNumberFormat="1" applyFont="1" applyBorder="1" applyAlignment="1" applyProtection="1">
      <alignment horizontal="center" vertical="top" wrapText="1"/>
    </xf>
    <xf numFmtId="49" fontId="8" fillId="0" borderId="13" xfId="0" quotePrefix="1" applyNumberFormat="1" applyFont="1" applyBorder="1" applyAlignment="1" applyProtection="1">
      <alignment horizontal="left" vertical="top" wrapText="1"/>
    </xf>
    <xf numFmtId="43" fontId="8" fillId="0" borderId="12" xfId="3" applyFont="1" applyFill="1" applyBorder="1" applyAlignment="1" applyProtection="1">
      <alignment horizontal="center" wrapText="1"/>
    </xf>
    <xf numFmtId="4" fontId="8" fillId="0" borderId="22" xfId="3" applyNumberFormat="1" applyFont="1" applyFill="1" applyBorder="1" applyAlignment="1" applyProtection="1">
      <alignment horizontal="center" vertical="center" wrapText="1"/>
    </xf>
    <xf numFmtId="4" fontId="8" fillId="0" borderId="15" xfId="3" applyNumberFormat="1" applyFont="1" applyFill="1" applyBorder="1" applyAlignment="1" applyProtection="1">
      <alignment horizontal="center" wrapText="1"/>
    </xf>
    <xf numFmtId="49" fontId="8" fillId="3" borderId="18" xfId="0" applyNumberFormat="1" applyFont="1" applyFill="1" applyBorder="1" applyAlignment="1" applyProtection="1">
      <alignment horizontal="center" vertical="top" wrapText="1"/>
    </xf>
    <xf numFmtId="49" fontId="8" fillId="3" borderId="13" xfId="0" applyNumberFormat="1" applyFont="1" applyFill="1" applyBorder="1" applyAlignment="1" applyProtection="1">
      <alignment horizontal="left" vertical="center" wrapText="1"/>
    </xf>
    <xf numFmtId="43" fontId="8" fillId="3" borderId="12" xfId="3" applyFont="1" applyFill="1" applyBorder="1" applyAlignment="1" applyProtection="1">
      <alignment horizontal="center" vertical="center" wrapText="1"/>
    </xf>
    <xf numFmtId="4" fontId="9" fillId="3" borderId="13" xfId="3" applyNumberFormat="1" applyFont="1" applyFill="1" applyBorder="1" applyAlignment="1" applyProtection="1">
      <alignment horizontal="center" vertical="center" wrapText="1"/>
    </xf>
    <xf numFmtId="49" fontId="8" fillId="0" borderId="13" xfId="0" applyNumberFormat="1" applyFont="1" applyBorder="1" applyAlignment="1" applyProtection="1">
      <alignment horizontal="left" vertical="top" wrapText="1"/>
    </xf>
    <xf numFmtId="43" fontId="8" fillId="0" borderId="12" xfId="3" applyFont="1" applyFill="1" applyBorder="1" applyAlignment="1" applyProtection="1">
      <alignment horizontal="center" vertical="center" wrapText="1"/>
    </xf>
    <xf numFmtId="4" fontId="9" fillId="0" borderId="22" xfId="3" applyNumberFormat="1" applyFont="1" applyFill="1" applyBorder="1" applyAlignment="1" applyProtection="1">
      <alignment horizontal="center" vertical="center" wrapText="1"/>
    </xf>
    <xf numFmtId="4" fontId="9" fillId="0" borderId="15" xfId="3" applyNumberFormat="1" applyFont="1" applyFill="1" applyBorder="1" applyAlignment="1" applyProtection="1">
      <alignment horizontal="center" vertical="center" wrapText="1"/>
    </xf>
    <xf numFmtId="49" fontId="8" fillId="3" borderId="12" xfId="0" applyNumberFormat="1" applyFont="1" applyFill="1" applyBorder="1" applyAlignment="1" applyProtection="1">
      <alignment horizontal="left" vertical="center" wrapText="1"/>
    </xf>
    <xf numFmtId="43" fontId="8" fillId="3" borderId="13" xfId="3" applyFont="1" applyFill="1" applyBorder="1" applyAlignment="1" applyProtection="1">
      <alignment horizontal="center" vertical="center" wrapText="1"/>
    </xf>
    <xf numFmtId="49" fontId="8" fillId="0" borderId="18" xfId="0" applyNumberFormat="1" applyFont="1" applyBorder="1" applyAlignment="1" applyProtection="1">
      <alignment horizontal="center" vertical="top" wrapText="1"/>
    </xf>
    <xf numFmtId="49" fontId="8" fillId="0" borderId="22" xfId="0" applyNumberFormat="1" applyFont="1" applyBorder="1" applyAlignment="1" applyProtection="1">
      <alignment horizontal="left" vertical="top" wrapText="1"/>
    </xf>
    <xf numFmtId="43" fontId="8" fillId="0" borderId="13" xfId="3" applyFont="1" applyFill="1" applyBorder="1" applyAlignment="1" applyProtection="1">
      <alignment horizontal="center" vertical="center" wrapText="1"/>
    </xf>
    <xf numFmtId="4" fontId="8" fillId="0" borderId="15" xfId="3" applyNumberFormat="1" applyFont="1" applyFill="1" applyBorder="1" applyAlignment="1" applyProtection="1">
      <alignment horizontal="center" vertical="center" wrapText="1"/>
    </xf>
    <xf numFmtId="4" fontId="8" fillId="0" borderId="13" xfId="3" applyNumberFormat="1" applyFont="1" applyFill="1" applyBorder="1" applyAlignment="1" applyProtection="1">
      <alignment horizontal="center" vertical="center" wrapText="1"/>
    </xf>
    <xf numFmtId="49" fontId="8" fillId="3" borderId="22" xfId="0" applyNumberFormat="1" applyFont="1" applyFill="1" applyBorder="1" applyAlignment="1" applyProtection="1">
      <alignment horizontal="left" vertical="center" wrapText="1"/>
    </xf>
    <xf numFmtId="4" fontId="8" fillId="3" borderId="13" xfId="3" applyNumberFormat="1" applyFont="1" applyFill="1" applyBorder="1" applyAlignment="1" applyProtection="1">
      <alignment horizontal="center" vertical="center" wrapText="1"/>
    </xf>
    <xf numFmtId="4" fontId="8" fillId="3" borderId="15" xfId="3" applyNumberFormat="1" applyFont="1" applyFill="1" applyBorder="1" applyAlignment="1" applyProtection="1">
      <alignment horizontal="center" vertical="center" wrapText="1"/>
    </xf>
    <xf numFmtId="49" fontId="8" fillId="0" borderId="26" xfId="0" applyNumberFormat="1" applyFont="1" applyBorder="1" applyAlignment="1" applyProtection="1">
      <alignment horizontal="left" vertical="top" wrapText="1"/>
    </xf>
    <xf numFmtId="4" fontId="8" fillId="0" borderId="28" xfId="3" applyNumberFormat="1" applyFont="1" applyFill="1" applyBorder="1" applyAlignment="1" applyProtection="1">
      <alignment horizontal="center" vertical="center" wrapText="1"/>
    </xf>
    <xf numFmtId="49" fontId="8" fillId="3" borderId="26" xfId="0" applyNumberFormat="1" applyFont="1" applyFill="1" applyBorder="1" applyAlignment="1" applyProtection="1">
      <alignment horizontal="left" vertical="center" wrapText="1"/>
    </xf>
    <xf numFmtId="4" fontId="8" fillId="3" borderId="12" xfId="3" applyNumberFormat="1" applyFont="1" applyFill="1" applyBorder="1" applyAlignment="1" applyProtection="1">
      <alignment horizontal="center" vertical="center" wrapText="1"/>
    </xf>
    <xf numFmtId="4" fontId="8" fillId="3" borderId="28" xfId="3" applyNumberFormat="1" applyFont="1" applyFill="1" applyBorder="1" applyAlignment="1" applyProtection="1">
      <alignment horizontal="center" vertical="center" wrapText="1"/>
    </xf>
    <xf numFmtId="4" fontId="8" fillId="0" borderId="12" xfId="3" applyNumberFormat="1" applyFont="1" applyFill="1" applyBorder="1" applyAlignment="1" applyProtection="1">
      <alignment horizontal="center" vertical="center" wrapText="1"/>
    </xf>
    <xf numFmtId="49" fontId="8" fillId="0" borderId="13" xfId="0" applyNumberFormat="1" applyFont="1" applyBorder="1" applyAlignment="1" applyProtection="1">
      <alignment horizontal="left" vertical="center" wrapText="1"/>
    </xf>
    <xf numFmtId="4" fontId="23" fillId="0" borderId="12" xfId="3" applyNumberFormat="1" applyFont="1" applyFill="1" applyBorder="1" applyAlignment="1" applyProtection="1">
      <alignment horizontal="center" vertical="center" wrapText="1"/>
    </xf>
    <xf numFmtId="49" fontId="8" fillId="3" borderId="18" xfId="0" applyNumberFormat="1" applyFont="1" applyFill="1" applyBorder="1" applyAlignment="1" applyProtection="1">
      <alignment horizontal="right" vertical="top" wrapText="1"/>
    </xf>
    <xf numFmtId="49" fontId="8" fillId="0" borderId="23" xfId="0" applyNumberFormat="1" applyFont="1" applyBorder="1" applyAlignment="1" applyProtection="1">
      <alignment horizontal="right" vertical="top" wrapText="1"/>
    </xf>
    <xf numFmtId="49" fontId="8" fillId="0" borderId="10" xfId="0" applyNumberFormat="1" applyFont="1" applyBorder="1" applyAlignment="1" applyProtection="1">
      <alignment horizontal="left" vertical="center" wrapText="1"/>
    </xf>
    <xf numFmtId="2" fontId="8" fillId="0" borderId="16" xfId="3" applyNumberFormat="1" applyFont="1" applyFill="1" applyBorder="1" applyAlignment="1" applyProtection="1">
      <alignment horizontal="center" vertical="center" wrapText="1"/>
    </xf>
    <xf numFmtId="4" fontId="8" fillId="0" borderId="19" xfId="3" applyNumberFormat="1" applyFont="1" applyFill="1" applyBorder="1" applyAlignment="1" applyProtection="1">
      <alignment horizontal="center" wrapText="1"/>
    </xf>
    <xf numFmtId="0" fontId="18" fillId="4" borderId="18" xfId="1" applyFont="1" applyFill="1" applyBorder="1" applyAlignment="1" applyProtection="1">
      <alignment vertical="center"/>
    </xf>
    <xf numFmtId="0" fontId="18" fillId="4" borderId="13" xfId="1" applyFont="1" applyFill="1" applyBorder="1" applyAlignment="1" applyProtection="1">
      <alignment vertical="center"/>
    </xf>
    <xf numFmtId="0" fontId="19" fillId="4" borderId="32" xfId="1" applyFont="1" applyFill="1" applyBorder="1" applyAlignment="1" applyProtection="1">
      <alignment horizontal="center" vertical="center"/>
    </xf>
    <xf numFmtId="164" fontId="18" fillId="4" borderId="36" xfId="2" applyFont="1" applyFill="1" applyBorder="1" applyAlignment="1" applyProtection="1">
      <alignment vertical="center"/>
    </xf>
    <xf numFmtId="43" fontId="18" fillId="4" borderId="12" xfId="3" applyFont="1" applyFill="1" applyBorder="1" applyAlignment="1" applyProtection="1">
      <alignment horizontal="right" vertical="center" wrapText="1"/>
    </xf>
    <xf numFmtId="4" fontId="20" fillId="4" borderId="28" xfId="3" applyNumberFormat="1" applyFont="1" applyFill="1" applyBorder="1" applyAlignment="1" applyProtection="1">
      <alignment horizontal="center" vertical="center" wrapText="1"/>
    </xf>
    <xf numFmtId="4" fontId="21" fillId="0" borderId="0" xfId="0" applyNumberFormat="1" applyFont="1" applyAlignment="1" applyProtection="1">
      <alignment horizontal="center" vertical="center"/>
    </xf>
    <xf numFmtId="49" fontId="8" fillId="0" borderId="37" xfId="0" applyNumberFormat="1" applyFont="1" applyBorder="1" applyAlignment="1" applyProtection="1">
      <alignment horizontal="right" vertical="top" wrapText="1"/>
    </xf>
    <xf numFmtId="49" fontId="8" fillId="0" borderId="7" xfId="0" applyNumberFormat="1" applyFont="1" applyBorder="1" applyAlignment="1" applyProtection="1">
      <alignment horizontal="left" vertical="center" wrapText="1"/>
    </xf>
    <xf numFmtId="43" fontId="8" fillId="0" borderId="24" xfId="3" applyFont="1" applyFill="1" applyBorder="1" applyAlignment="1" applyProtection="1">
      <alignment horizontal="center" wrapText="1"/>
    </xf>
    <xf numFmtId="2" fontId="8" fillId="0" borderId="24" xfId="3" applyNumberFormat="1" applyFont="1" applyFill="1" applyBorder="1" applyAlignment="1" applyProtection="1">
      <alignment horizontal="center" vertical="center" wrapText="1"/>
    </xf>
    <xf numFmtId="2" fontId="12" fillId="0" borderId="31" xfId="3" applyNumberFormat="1" applyFont="1" applyFill="1" applyBorder="1" applyAlignment="1" applyProtection="1">
      <alignment horizontal="center" wrapText="1"/>
    </xf>
    <xf numFmtId="4" fontId="8" fillId="0" borderId="8" xfId="3" applyNumberFormat="1" applyFont="1" applyFill="1" applyBorder="1" applyAlignment="1" applyProtection="1">
      <alignment horizontal="center" wrapText="1"/>
    </xf>
    <xf numFmtId="49" fontId="16" fillId="2" borderId="30" xfId="0" applyNumberFormat="1" applyFont="1" applyFill="1" applyBorder="1" applyAlignment="1" applyProtection="1">
      <alignment horizontal="center" vertical="center" wrapText="1"/>
    </xf>
    <xf numFmtId="0" fontId="22" fillId="0" borderId="0" xfId="1" applyFont="1" applyAlignment="1" applyProtection="1">
      <alignment vertical="center" wrapText="1"/>
    </xf>
    <xf numFmtId="49" fontId="8" fillId="0" borderId="18" xfId="0" applyNumberFormat="1" applyFont="1" applyBorder="1" applyAlignment="1" applyProtection="1">
      <alignment horizontal="right" vertical="top" wrapText="1"/>
    </xf>
    <xf numFmtId="49" fontId="11" fillId="0" borderId="13" xfId="0" quotePrefix="1" applyNumberFormat="1" applyFont="1" applyBorder="1" applyAlignment="1" applyProtection="1">
      <alignment horizontal="left" vertical="center" wrapText="1"/>
    </xf>
    <xf numFmtId="2" fontId="8" fillId="0" borderId="12" xfId="3" applyNumberFormat="1" applyFont="1" applyFill="1" applyBorder="1" applyAlignment="1" applyProtection="1">
      <alignment horizontal="center" vertical="center" wrapText="1"/>
    </xf>
    <xf numFmtId="4" fontId="8" fillId="0" borderId="28" xfId="3" applyNumberFormat="1" applyFont="1" applyFill="1" applyBorder="1" applyAlignment="1" applyProtection="1">
      <alignment horizontal="center" wrapText="1"/>
    </xf>
    <xf numFmtId="4" fontId="10" fillId="3" borderId="12" xfId="3" applyNumberFormat="1" applyFont="1" applyFill="1" applyBorder="1" applyAlignment="1" applyProtection="1">
      <alignment horizontal="center" vertical="center" wrapText="1"/>
    </xf>
    <xf numFmtId="4" fontId="23" fillId="0" borderId="12" xfId="3" applyNumberFormat="1" applyFont="1" applyFill="1" applyBorder="1" applyAlignment="1" applyProtection="1">
      <alignment vertical="center" wrapText="1"/>
    </xf>
    <xf numFmtId="49" fontId="8" fillId="0" borderId="23" xfId="0" applyNumberFormat="1" applyFont="1" applyBorder="1" applyAlignment="1" applyProtection="1">
      <alignment horizontal="center" vertical="top" wrapText="1"/>
    </xf>
    <xf numFmtId="43" fontId="8" fillId="0" borderId="7" xfId="3" applyFont="1" applyFill="1" applyBorder="1" applyAlignment="1" applyProtection="1">
      <alignment horizontal="center" vertical="center" wrapText="1"/>
    </xf>
    <xf numFmtId="4" fontId="8" fillId="0" borderId="8" xfId="3" applyNumberFormat="1" applyFont="1" applyFill="1" applyBorder="1" applyAlignment="1" applyProtection="1">
      <alignment horizontal="center" vertical="center" wrapText="1"/>
    </xf>
    <xf numFmtId="0" fontId="18" fillId="4" borderId="12" xfId="1" applyFont="1" applyFill="1" applyBorder="1" applyAlignment="1" applyProtection="1">
      <alignment vertical="center" wrapText="1"/>
    </xf>
    <xf numFmtId="49" fontId="8" fillId="0" borderId="9" xfId="0" applyNumberFormat="1" applyFont="1" applyBorder="1" applyAlignment="1" applyProtection="1">
      <alignment horizontal="right" vertical="top" wrapText="1"/>
    </xf>
    <xf numFmtId="49" fontId="8" fillId="0" borderId="14" xfId="0" applyNumberFormat="1" applyFont="1" applyBorder="1" applyAlignment="1" applyProtection="1">
      <alignment horizontal="left" vertical="center" wrapText="1"/>
    </xf>
    <xf numFmtId="43" fontId="8" fillId="0" borderId="38" xfId="3" applyFont="1" applyFill="1" applyBorder="1" applyAlignment="1" applyProtection="1">
      <alignment horizontal="center" wrapText="1"/>
    </xf>
    <xf numFmtId="2" fontId="8" fillId="0" borderId="14" xfId="3" applyNumberFormat="1" applyFont="1" applyFill="1" applyBorder="1" applyAlignment="1" applyProtection="1">
      <alignment horizontal="center" vertical="center" wrapText="1"/>
    </xf>
    <xf numFmtId="2" fontId="12" fillId="0" borderId="16" xfId="3" applyNumberFormat="1" applyFont="1" applyFill="1" applyBorder="1" applyAlignment="1" applyProtection="1">
      <alignment horizontal="center" wrapText="1"/>
    </xf>
    <xf numFmtId="4" fontId="8" fillId="0" borderId="11" xfId="3" applyNumberFormat="1" applyFont="1" applyFill="1" applyBorder="1" applyAlignment="1" applyProtection="1">
      <alignment horizontal="center" wrapText="1"/>
    </xf>
    <xf numFmtId="49" fontId="11" fillId="0" borderId="20" xfId="0" quotePrefix="1" applyNumberFormat="1" applyFont="1" applyBorder="1" applyAlignment="1" applyProtection="1">
      <alignment horizontal="left" vertical="center" wrapText="1"/>
    </xf>
    <xf numFmtId="43" fontId="8" fillId="0" borderId="13" xfId="3" applyFont="1" applyFill="1" applyBorder="1" applyAlignment="1" applyProtection="1">
      <alignment horizontal="center" wrapText="1"/>
    </xf>
    <xf numFmtId="4" fontId="23" fillId="0" borderId="13" xfId="3" applyNumberFormat="1" applyFont="1" applyFill="1" applyBorder="1" applyAlignment="1" applyProtection="1">
      <alignment vertical="center" wrapText="1"/>
    </xf>
    <xf numFmtId="43" fontId="8" fillId="3" borderId="13" xfId="3" applyFont="1" applyFill="1" applyBorder="1" applyAlignment="1" applyProtection="1">
      <alignment horizontal="center" wrapText="1"/>
    </xf>
    <xf numFmtId="4" fontId="9" fillId="3" borderId="12" xfId="3" applyNumberFormat="1" applyFont="1" applyFill="1" applyBorder="1" applyAlignment="1" applyProtection="1">
      <alignment horizontal="center" vertical="center" wrapText="1"/>
    </xf>
    <xf numFmtId="4" fontId="8" fillId="3" borderId="15" xfId="3" applyNumberFormat="1" applyFont="1" applyFill="1" applyBorder="1" applyAlignment="1" applyProtection="1">
      <alignment horizontal="center" wrapText="1"/>
    </xf>
    <xf numFmtId="4" fontId="9" fillId="3" borderId="13" xfId="3" applyNumberFormat="1" applyFont="1" applyFill="1" applyBorder="1" applyAlignment="1" applyProtection="1">
      <alignment horizontal="center" wrapText="1"/>
    </xf>
    <xf numFmtId="4" fontId="9" fillId="3" borderId="26" xfId="3" applyNumberFormat="1" applyFont="1" applyFill="1" applyBorder="1" applyAlignment="1" applyProtection="1">
      <alignment horizontal="center" wrapText="1"/>
    </xf>
    <xf numFmtId="49" fontId="8" fillId="0" borderId="22" xfId="0" applyNumberFormat="1" applyFont="1" applyBorder="1" applyAlignment="1" applyProtection="1">
      <alignment horizontal="left" vertical="center" wrapText="1"/>
    </xf>
    <xf numFmtId="4" fontId="9" fillId="0" borderId="12" xfId="3" applyNumberFormat="1" applyFont="1" applyFill="1" applyBorder="1" applyAlignment="1" applyProtection="1">
      <alignment horizontal="center" vertical="center" wrapText="1"/>
    </xf>
    <xf numFmtId="49" fontId="8" fillId="0" borderId="31" xfId="0" applyNumberFormat="1" applyFont="1" applyBorder="1" applyAlignment="1" applyProtection="1">
      <alignment horizontal="left" vertical="center" wrapText="1"/>
    </xf>
    <xf numFmtId="4" fontId="8" fillId="0" borderId="24" xfId="3" applyNumberFormat="1" applyFont="1" applyFill="1" applyBorder="1" applyAlignment="1" applyProtection="1">
      <alignment horizontal="center" vertical="center" wrapText="1"/>
    </xf>
    <xf numFmtId="4" fontId="8" fillId="0" borderId="27" xfId="3" applyNumberFormat="1" applyFont="1" applyFill="1" applyBorder="1" applyAlignment="1" applyProtection="1">
      <alignment horizontal="center" vertical="center" wrapText="1"/>
    </xf>
    <xf numFmtId="49" fontId="8" fillId="3" borderId="13" xfId="0" applyNumberFormat="1" applyFont="1" applyFill="1" applyBorder="1" applyAlignment="1" applyProtection="1">
      <alignment horizontal="center" vertical="center" wrapText="1"/>
    </xf>
    <xf numFmtId="49" fontId="8" fillId="0" borderId="25" xfId="0" applyNumberFormat="1" applyFont="1" applyBorder="1" applyAlignment="1" applyProtection="1">
      <alignment horizontal="right" vertical="top" wrapText="1"/>
    </xf>
    <xf numFmtId="43" fontId="8" fillId="0" borderId="10" xfId="3" applyFont="1" applyFill="1" applyBorder="1" applyAlignment="1" applyProtection="1">
      <alignment horizontal="center" vertical="center" wrapText="1"/>
    </xf>
    <xf numFmtId="4" fontId="8" fillId="0" borderId="16" xfId="3" applyNumberFormat="1" applyFont="1" applyFill="1" applyBorder="1" applyAlignment="1" applyProtection="1">
      <alignment horizontal="center" vertical="center" wrapText="1"/>
    </xf>
    <xf numFmtId="4" fontId="8" fillId="0" borderId="19" xfId="3" applyNumberFormat="1" applyFont="1" applyFill="1" applyBorder="1" applyAlignment="1" applyProtection="1">
      <alignment horizontal="center" vertical="center" wrapText="1"/>
    </xf>
    <xf numFmtId="49" fontId="8" fillId="0" borderId="31" xfId="0" applyNumberFormat="1" applyFont="1" applyBorder="1" applyAlignment="1" applyProtection="1">
      <alignment horizontal="left" vertical="top" wrapText="1"/>
    </xf>
    <xf numFmtId="49" fontId="8" fillId="0" borderId="7" xfId="0" applyNumberFormat="1" applyFont="1" applyBorder="1" applyAlignment="1" applyProtection="1">
      <alignment horizontal="center" vertical="center" wrapText="1"/>
    </xf>
    <xf numFmtId="49" fontId="9" fillId="0" borderId="12" xfId="0" applyNumberFormat="1" applyFont="1" applyBorder="1" applyAlignment="1" applyProtection="1">
      <alignment horizontal="left" vertical="top" wrapText="1"/>
    </xf>
    <xf numFmtId="43" fontId="8" fillId="0" borderId="22" xfId="3" applyFont="1" applyFill="1" applyBorder="1" applyAlignment="1" applyProtection="1">
      <alignment horizontal="center" vertical="center" wrapText="1"/>
    </xf>
    <xf numFmtId="43" fontId="8" fillId="3" borderId="22" xfId="3" applyFont="1" applyFill="1" applyBorder="1" applyAlignment="1" applyProtection="1">
      <alignment horizontal="center" vertical="center" wrapText="1"/>
    </xf>
    <xf numFmtId="49" fontId="8" fillId="0" borderId="24" xfId="0" applyNumberFormat="1" applyFont="1" applyBorder="1" applyAlignment="1" applyProtection="1">
      <alignment horizontal="left" vertical="top" wrapText="1"/>
    </xf>
    <xf numFmtId="43" fontId="8" fillId="0" borderId="31" xfId="3" applyFont="1" applyFill="1" applyBorder="1" applyAlignment="1" applyProtection="1">
      <alignment horizontal="center" vertical="center" wrapText="1"/>
    </xf>
    <xf numFmtId="4" fontId="8" fillId="0" borderId="7" xfId="3" applyNumberFormat="1" applyFont="1" applyFill="1" applyBorder="1" applyAlignment="1" applyProtection="1">
      <alignment horizontal="center" vertical="center" wrapText="1"/>
    </xf>
    <xf numFmtId="49" fontId="8" fillId="0" borderId="16" xfId="0" applyNumberFormat="1" applyFont="1" applyBorder="1" applyAlignment="1" applyProtection="1">
      <alignment horizontal="left" vertical="top" wrapText="1"/>
    </xf>
    <xf numFmtId="43" fontId="8" fillId="0" borderId="0" xfId="3" applyFont="1" applyFill="1" applyBorder="1" applyAlignment="1" applyProtection="1">
      <alignment horizontal="center" vertical="center" wrapText="1"/>
    </xf>
    <xf numFmtId="4" fontId="8" fillId="0" borderId="5" xfId="3" applyNumberFormat="1" applyFont="1" applyFill="1" applyBorder="1" applyAlignment="1" applyProtection="1">
      <alignment horizontal="center" vertical="center" wrapText="1"/>
    </xf>
    <xf numFmtId="49" fontId="8" fillId="0" borderId="0" xfId="0" applyNumberFormat="1" applyFont="1" applyAlignment="1" applyProtection="1">
      <alignment horizontal="left" vertical="center" wrapText="1"/>
    </xf>
    <xf numFmtId="43" fontId="8" fillId="0" borderId="0" xfId="3" applyFont="1" applyFill="1" applyBorder="1" applyAlignment="1" applyProtection="1">
      <alignment horizontal="center" wrapText="1"/>
    </xf>
    <xf numFmtId="4" fontId="8" fillId="0" borderId="29" xfId="3" applyNumberFormat="1" applyFont="1" applyFill="1" applyBorder="1" applyAlignment="1" applyProtection="1">
      <alignment horizontal="center" vertical="center" wrapText="1"/>
    </xf>
    <xf numFmtId="0" fontId="22" fillId="2" borderId="34" xfId="1" applyFont="1" applyFill="1" applyBorder="1" applyAlignment="1" applyProtection="1">
      <alignment horizontal="left" vertical="center" wrapText="1"/>
    </xf>
    <xf numFmtId="0" fontId="13" fillId="2" borderId="0" xfId="1" applyFont="1" applyFill="1" applyAlignment="1" applyProtection="1">
      <alignment horizontal="center" vertical="center"/>
    </xf>
    <xf numFmtId="164" fontId="13" fillId="2" borderId="0" xfId="2" applyFont="1" applyFill="1" applyBorder="1" applyAlignment="1" applyProtection="1">
      <alignment vertical="center"/>
    </xf>
    <xf numFmtId="2" fontId="13" fillId="2" borderId="19" xfId="1" applyNumberFormat="1" applyFont="1" applyFill="1" applyBorder="1" applyAlignment="1" applyProtection="1">
      <alignment vertical="center"/>
    </xf>
    <xf numFmtId="49" fontId="9" fillId="0" borderId="5" xfId="0" applyNumberFormat="1" applyFont="1" applyBorder="1" applyAlignment="1" applyProtection="1">
      <alignment horizontal="left" vertical="center" wrapText="1"/>
    </xf>
    <xf numFmtId="0" fontId="13" fillId="0" borderId="17" xfId="1" applyFont="1" applyBorder="1" applyAlignment="1" applyProtection="1">
      <alignment horizontal="center" vertical="center"/>
    </xf>
    <xf numFmtId="164" fontId="13" fillId="0" borderId="17" xfId="2" applyFont="1" applyFill="1" applyBorder="1" applyAlignment="1" applyProtection="1">
      <alignment vertical="center"/>
    </xf>
    <xf numFmtId="2" fontId="13" fillId="0" borderId="29" xfId="1" applyNumberFormat="1" applyFont="1" applyBorder="1" applyAlignment="1" applyProtection="1">
      <alignment vertical="center"/>
    </xf>
    <xf numFmtId="49" fontId="8" fillId="0" borderId="12" xfId="0" applyNumberFormat="1" applyFont="1" applyBorder="1" applyAlignment="1" applyProtection="1">
      <alignment horizontal="left" vertical="top" wrapText="1"/>
    </xf>
    <xf numFmtId="0" fontId="13" fillId="0" borderId="16" xfId="1" applyFont="1" applyBorder="1" applyAlignment="1" applyProtection="1">
      <alignment horizontal="center" vertical="center"/>
    </xf>
    <xf numFmtId="2" fontId="23" fillId="0" borderId="17" xfId="3" applyNumberFormat="1" applyFont="1" applyFill="1" applyBorder="1" applyAlignment="1" applyProtection="1">
      <alignment horizontal="center" vertical="center" wrapText="1"/>
    </xf>
    <xf numFmtId="2" fontId="13" fillId="0" borderId="19" xfId="1" applyNumberFormat="1" applyFont="1" applyBorder="1" applyAlignment="1" applyProtection="1">
      <alignment vertical="center"/>
    </xf>
    <xf numFmtId="4" fontId="13" fillId="0" borderId="17" xfId="2" applyNumberFormat="1" applyFont="1" applyFill="1" applyBorder="1" applyAlignment="1" applyProtection="1">
      <alignment vertical="center"/>
    </xf>
    <xf numFmtId="4" fontId="13" fillId="0" borderId="29" xfId="1" applyNumberFormat="1" applyFont="1" applyBorder="1" applyAlignment="1" applyProtection="1">
      <alignment vertical="center"/>
    </xf>
    <xf numFmtId="4" fontId="7" fillId="0" borderId="0" xfId="0" applyNumberFormat="1" applyFont="1" applyAlignment="1" applyProtection="1">
      <alignment vertical="center"/>
    </xf>
    <xf numFmtId="4" fontId="6" fillId="0" borderId="0" xfId="0" applyNumberFormat="1" applyFont="1" applyAlignment="1" applyProtection="1">
      <alignment vertical="center"/>
    </xf>
    <xf numFmtId="49" fontId="9" fillId="0" borderId="13" xfId="0" applyNumberFormat="1" applyFont="1" applyBorder="1" applyAlignment="1" applyProtection="1">
      <alignment horizontal="left" vertical="top" wrapText="1"/>
    </xf>
    <xf numFmtId="0" fontId="13" fillId="0" borderId="24" xfId="1" applyFont="1" applyBorder="1" applyAlignment="1" applyProtection="1">
      <alignment horizontal="center" vertical="center"/>
    </xf>
    <xf numFmtId="4" fontId="13" fillId="0" borderId="19" xfId="1" applyNumberFormat="1" applyFont="1" applyBorder="1" applyAlignment="1" applyProtection="1">
      <alignment vertical="center"/>
    </xf>
    <xf numFmtId="4" fontId="13" fillId="0" borderId="16" xfId="2" applyNumberFormat="1" applyFont="1" applyFill="1" applyBorder="1" applyAlignment="1" applyProtection="1">
      <alignment vertical="center"/>
    </xf>
    <xf numFmtId="49" fontId="8" fillId="0" borderId="18" xfId="0" applyNumberFormat="1" applyFont="1" applyBorder="1" applyAlignment="1" applyProtection="1">
      <alignment horizontal="center" vertical="center" wrapText="1"/>
    </xf>
    <xf numFmtId="4" fontId="20" fillId="4" borderId="15" xfId="3" applyNumberFormat="1" applyFont="1" applyFill="1" applyBorder="1" applyAlignment="1" applyProtection="1">
      <alignment horizontal="center" vertical="center" wrapText="1"/>
    </xf>
    <xf numFmtId="0" fontId="24" fillId="0" borderId="0" xfId="1" applyFont="1" applyAlignment="1" applyProtection="1">
      <alignment horizontal="center" vertical="center"/>
    </xf>
    <xf numFmtId="0" fontId="24" fillId="0" borderId="39" xfId="1" applyFont="1" applyBorder="1" applyAlignment="1" applyProtection="1">
      <alignment horizontal="center" vertical="center"/>
    </xf>
    <xf numFmtId="0" fontId="2" fillId="0" borderId="0" xfId="4" applyFont="1" applyAlignment="1" applyProtection="1">
      <alignment horizontal="left" vertical="center" wrapText="1"/>
    </xf>
    <xf numFmtId="4" fontId="2" fillId="0" borderId="0" xfId="4" applyNumberFormat="1" applyFont="1" applyAlignment="1" applyProtection="1">
      <alignment horizontal="right" vertical="center" wrapText="1"/>
    </xf>
    <xf numFmtId="4" fontId="3" fillId="0" borderId="0" xfId="0" applyNumberFormat="1" applyFont="1" applyAlignment="1" applyProtection="1">
      <alignment horizontal="center" vertical="center"/>
    </xf>
    <xf numFmtId="0" fontId="30" fillId="0" borderId="0" xfId="1" applyFont="1" applyAlignment="1" applyProtection="1">
      <alignment horizontal="center" vertical="center" wrapText="1"/>
    </xf>
    <xf numFmtId="0" fontId="31" fillId="5" borderId="40" xfId="1" applyFont="1" applyFill="1" applyBorder="1" applyAlignment="1" applyProtection="1">
      <alignment horizontal="center" vertical="center"/>
    </xf>
    <xf numFmtId="4" fontId="28" fillId="5" borderId="44" xfId="0" applyNumberFormat="1" applyFont="1" applyFill="1" applyBorder="1" applyAlignment="1" applyProtection="1">
      <alignment horizontal="center" vertical="center"/>
    </xf>
    <xf numFmtId="4" fontId="28" fillId="0" borderId="0" xfId="0" applyNumberFormat="1" applyFont="1" applyAlignment="1" applyProtection="1">
      <alignment horizontal="center" vertical="center"/>
    </xf>
    <xf numFmtId="4" fontId="28" fillId="5" borderId="43" xfId="0" applyNumberFormat="1" applyFont="1" applyFill="1" applyBorder="1" applyAlignment="1" applyProtection="1">
      <alignment horizontal="center" vertical="center"/>
    </xf>
    <xf numFmtId="0" fontId="31" fillId="0" borderId="45" xfId="1" applyFont="1" applyBorder="1" applyAlignment="1" applyProtection="1">
      <alignment horizontal="center" vertical="center"/>
    </xf>
    <xf numFmtId="0" fontId="31" fillId="0" borderId="0" xfId="1" applyFont="1" applyAlignment="1" applyProtection="1">
      <alignment horizontal="left" vertical="center" wrapText="1"/>
    </xf>
    <xf numFmtId="4" fontId="28" fillId="0" borderId="46" xfId="0" applyNumberFormat="1" applyFont="1" applyBorder="1" applyAlignment="1" applyProtection="1">
      <alignment horizontal="center" vertical="center"/>
    </xf>
    <xf numFmtId="4" fontId="33" fillId="5" borderId="43" xfId="0" applyNumberFormat="1" applyFont="1" applyFill="1" applyBorder="1" applyAlignment="1" applyProtection="1">
      <alignment horizontal="center" vertical="center"/>
    </xf>
    <xf numFmtId="4" fontId="33" fillId="0" borderId="0" xfId="0" applyNumberFormat="1" applyFont="1" applyAlignment="1" applyProtection="1">
      <alignment horizontal="center" vertical="center"/>
    </xf>
    <xf numFmtId="4" fontId="0" fillId="0" borderId="0" xfId="0" applyNumberFormat="1" applyProtection="1"/>
    <xf numFmtId="0" fontId="25" fillId="0" borderId="0" xfId="1" applyFont="1" applyProtection="1"/>
    <xf numFmtId="0" fontId="25" fillId="0" borderId="0" xfId="1" applyFont="1" applyAlignment="1" applyProtection="1">
      <alignment horizontal="center"/>
    </xf>
    <xf numFmtId="0" fontId="34" fillId="0" borderId="0" xfId="1" applyFont="1" applyProtection="1"/>
    <xf numFmtId="0" fontId="27" fillId="0" borderId="0" xfId="1" applyFont="1" applyAlignment="1" applyProtection="1">
      <alignment vertical="top" wrapText="1"/>
    </xf>
    <xf numFmtId="0" fontId="27" fillId="0" borderId="0" xfId="1" applyFont="1" applyProtection="1"/>
    <xf numFmtId="0" fontId="27" fillId="0" borderId="0" xfId="1" applyFont="1" applyAlignment="1" applyProtection="1">
      <alignment vertical="top"/>
    </xf>
    <xf numFmtId="0" fontId="37" fillId="0" borderId="0" xfId="1" applyFont="1" applyAlignment="1" applyProtection="1">
      <alignment vertical="top"/>
    </xf>
    <xf numFmtId="0" fontId="27" fillId="0" borderId="0" xfId="1" applyFont="1" applyAlignment="1" applyProtection="1">
      <alignment horizontal="center"/>
    </xf>
    <xf numFmtId="0" fontId="37" fillId="0" borderId="0" xfId="1" applyFont="1" applyProtection="1"/>
    <xf numFmtId="2" fontId="12" fillId="0" borderId="5" xfId="3" applyNumberFormat="1" applyFont="1" applyFill="1" applyBorder="1" applyAlignment="1" applyProtection="1">
      <alignment horizontal="center" wrapText="1"/>
      <protection locked="0"/>
    </xf>
    <xf numFmtId="4" fontId="12" fillId="0" borderId="13" xfId="3" applyNumberFormat="1" applyFont="1" applyFill="1" applyBorder="1" applyAlignment="1" applyProtection="1">
      <alignment horizontal="center" wrapText="1"/>
      <protection locked="0"/>
    </xf>
    <xf numFmtId="4" fontId="12" fillId="3" borderId="13" xfId="3" applyNumberFormat="1" applyFont="1" applyFill="1" applyBorder="1" applyAlignment="1" applyProtection="1">
      <alignment horizontal="center" vertical="center" wrapText="1"/>
      <protection locked="0"/>
    </xf>
    <xf numFmtId="4" fontId="12" fillId="0" borderId="13" xfId="3" applyNumberFormat="1" applyFont="1" applyFill="1" applyBorder="1" applyAlignment="1" applyProtection="1">
      <alignment horizontal="center" vertical="center" wrapText="1"/>
      <protection locked="0"/>
    </xf>
    <xf numFmtId="4" fontId="12" fillId="0" borderId="22" xfId="3" applyNumberFormat="1" applyFont="1" applyFill="1" applyBorder="1" applyAlignment="1" applyProtection="1">
      <alignment horizontal="center" vertical="center" wrapText="1"/>
      <protection locked="0"/>
    </xf>
    <xf numFmtId="4" fontId="12" fillId="3" borderId="12" xfId="3" applyNumberFormat="1" applyFont="1" applyFill="1" applyBorder="1" applyAlignment="1" applyProtection="1">
      <alignment horizontal="center" vertical="center" wrapText="1"/>
      <protection locked="0"/>
    </xf>
    <xf numFmtId="4" fontId="12" fillId="0" borderId="12" xfId="3" applyNumberFormat="1" applyFont="1" applyFill="1" applyBorder="1" applyAlignment="1" applyProtection="1">
      <alignment horizontal="center" vertical="center" wrapText="1"/>
      <protection locked="0"/>
    </xf>
    <xf numFmtId="4" fontId="23" fillId="0" borderId="12" xfId="3" applyNumberFormat="1" applyFont="1" applyFill="1" applyBorder="1" applyAlignment="1" applyProtection="1">
      <alignment horizontal="center" vertical="center" wrapText="1"/>
      <protection locked="0"/>
    </xf>
    <xf numFmtId="2" fontId="12" fillId="0" borderId="12" xfId="3" applyNumberFormat="1" applyFont="1" applyFill="1" applyBorder="1" applyAlignment="1" applyProtection="1">
      <alignment horizontal="center" wrapText="1"/>
      <protection locked="0"/>
    </xf>
    <xf numFmtId="4" fontId="10" fillId="3" borderId="12" xfId="3" applyNumberFormat="1" applyFont="1" applyFill="1" applyBorder="1" applyAlignment="1" applyProtection="1">
      <alignment horizontal="center" vertical="center" wrapText="1"/>
      <protection locked="0"/>
    </xf>
    <xf numFmtId="4" fontId="23" fillId="0" borderId="12" xfId="3" applyNumberFormat="1" applyFont="1" applyFill="1" applyBorder="1" applyAlignment="1" applyProtection="1">
      <alignment vertical="center" wrapText="1"/>
      <protection locked="0"/>
    </xf>
    <xf numFmtId="4" fontId="12" fillId="0" borderId="24" xfId="3" applyNumberFormat="1" applyFont="1" applyFill="1" applyBorder="1" applyAlignment="1" applyProtection="1">
      <alignment horizontal="center" vertical="center" wrapText="1"/>
      <protection locked="0"/>
    </xf>
    <xf numFmtId="4" fontId="12" fillId="3" borderId="13" xfId="3" applyNumberFormat="1" applyFont="1" applyFill="1" applyBorder="1" applyAlignment="1" applyProtection="1">
      <alignment horizontal="center" wrapText="1"/>
      <protection locked="0"/>
    </xf>
    <xf numFmtId="4" fontId="12" fillId="3" borderId="12" xfId="0" applyNumberFormat="1" applyFont="1" applyFill="1" applyBorder="1" applyAlignment="1" applyProtection="1">
      <alignment horizontal="center" vertical="center" wrapText="1"/>
      <protection locked="0"/>
    </xf>
    <xf numFmtId="4" fontId="12" fillId="0" borderId="16" xfId="3" applyNumberFormat="1" applyFont="1" applyFill="1" applyBorder="1" applyAlignment="1" applyProtection="1">
      <alignment horizontal="center" vertical="center" wrapText="1"/>
      <protection locked="0"/>
    </xf>
    <xf numFmtId="4" fontId="12" fillId="0" borderId="24" xfId="0" applyNumberFormat="1" applyFont="1" applyBorder="1" applyAlignment="1" applyProtection="1">
      <alignment horizontal="center" vertical="center" wrapText="1"/>
      <protection locked="0"/>
    </xf>
    <xf numFmtId="4" fontId="12" fillId="0" borderId="17" xfId="3" applyNumberFormat="1" applyFont="1" applyFill="1" applyBorder="1" applyAlignment="1" applyProtection="1">
      <alignment horizontal="center" vertical="center" wrapText="1"/>
      <protection locked="0"/>
    </xf>
    <xf numFmtId="2" fontId="12" fillId="0" borderId="17" xfId="3" applyNumberFormat="1" applyFont="1" applyFill="1" applyBorder="1" applyAlignment="1" applyProtection="1">
      <alignment horizontal="center" wrapText="1"/>
      <protection locked="0"/>
    </xf>
    <xf numFmtId="0" fontId="18" fillId="4" borderId="12" xfId="1" applyFont="1" applyFill="1" applyBorder="1" applyAlignment="1" applyProtection="1">
      <alignment vertical="center" wrapText="1"/>
      <protection locked="0"/>
    </xf>
    <xf numFmtId="2" fontId="12" fillId="0" borderId="16" xfId="3" applyNumberFormat="1" applyFont="1" applyFill="1" applyBorder="1" applyAlignment="1" applyProtection="1">
      <alignment horizontal="center" wrapText="1"/>
      <protection locked="0"/>
    </xf>
    <xf numFmtId="2" fontId="13" fillId="2" borderId="0" xfId="1" applyNumberFormat="1" applyFont="1" applyFill="1" applyAlignment="1" applyProtection="1">
      <alignment vertical="center"/>
      <protection locked="0"/>
    </xf>
    <xf numFmtId="2" fontId="13" fillId="0" borderId="17" xfId="1" applyNumberFormat="1" applyFont="1" applyBorder="1" applyAlignment="1" applyProtection="1">
      <alignment vertical="center"/>
      <protection locked="0"/>
    </xf>
    <xf numFmtId="2" fontId="13" fillId="0" borderId="16" xfId="1" applyNumberFormat="1" applyFont="1" applyBorder="1" applyAlignment="1" applyProtection="1">
      <alignment vertical="center"/>
      <protection locked="0"/>
    </xf>
    <xf numFmtId="4" fontId="13" fillId="0" borderId="17" xfId="1" applyNumberFormat="1" applyFont="1" applyBorder="1" applyAlignment="1" applyProtection="1">
      <alignment horizontal="center" vertical="center"/>
      <protection locked="0"/>
    </xf>
    <xf numFmtId="4" fontId="13" fillId="0" borderId="24" xfId="1" applyNumberFormat="1" applyFont="1" applyBorder="1" applyAlignment="1" applyProtection="1">
      <alignment horizontal="center" vertical="center"/>
      <protection locked="0"/>
    </xf>
    <xf numFmtId="4" fontId="13" fillId="0" borderId="16" xfId="1" applyNumberFormat="1" applyFont="1" applyBorder="1" applyAlignment="1" applyProtection="1">
      <alignment horizontal="center" vertical="center"/>
      <protection locked="0"/>
    </xf>
    <xf numFmtId="4" fontId="12" fillId="0" borderId="12" xfId="3" applyNumberFormat="1" applyFont="1" applyFill="1" applyBorder="1" applyAlignment="1" applyProtection="1">
      <alignment horizontal="center" wrapText="1"/>
      <protection locked="0"/>
    </xf>
    <xf numFmtId="0" fontId="27" fillId="0" borderId="0" xfId="1" applyFont="1" applyAlignment="1" applyProtection="1">
      <protection locked="0"/>
    </xf>
    <xf numFmtId="0" fontId="27" fillId="0" borderId="0" xfId="1" applyFont="1" applyAlignment="1" applyProtection="1">
      <alignment vertical="top"/>
      <protection locked="0"/>
    </xf>
    <xf numFmtId="0" fontId="25" fillId="0" borderId="0" xfId="1" applyFont="1" applyProtection="1">
      <protection locked="0"/>
    </xf>
    <xf numFmtId="0" fontId="1" fillId="0" borderId="0" xfId="0" applyFont="1" applyAlignment="1" applyProtection="1">
      <alignment vertical="top"/>
      <protection locked="0"/>
    </xf>
    <xf numFmtId="0" fontId="27" fillId="0" borderId="0" xfId="1" applyFont="1" applyAlignment="1" applyProtection="1">
      <alignment vertical="center"/>
      <protection locked="0"/>
    </xf>
    <xf numFmtId="0" fontId="32" fillId="5" borderId="43" xfId="5" applyFont="1" applyFill="1" applyBorder="1" applyAlignment="1" applyProtection="1">
      <alignment horizontal="right" vertical="center"/>
    </xf>
    <xf numFmtId="0" fontId="31" fillId="5" borderId="40" xfId="1" applyFont="1" applyFill="1" applyBorder="1" applyAlignment="1" applyProtection="1">
      <alignment horizontal="left" vertical="center" wrapText="1"/>
    </xf>
    <xf numFmtId="0" fontId="31" fillId="5" borderId="41" xfId="1" applyFont="1" applyFill="1" applyBorder="1" applyAlignment="1" applyProtection="1">
      <alignment horizontal="left" vertical="center" wrapText="1"/>
    </xf>
    <xf numFmtId="0" fontId="31" fillId="5" borderId="42" xfId="1" applyFont="1" applyFill="1" applyBorder="1" applyAlignment="1" applyProtection="1">
      <alignment horizontal="left" vertical="center" wrapText="1"/>
    </xf>
    <xf numFmtId="0" fontId="38" fillId="0" borderId="1" xfId="1" applyFont="1" applyBorder="1" applyAlignment="1" applyProtection="1">
      <alignment horizontal="center" vertical="center" wrapText="1"/>
    </xf>
    <xf numFmtId="0" fontId="38" fillId="0" borderId="1" xfId="1" applyFont="1" applyBorder="1" applyAlignment="1" applyProtection="1">
      <alignment horizontal="center" vertical="center"/>
    </xf>
    <xf numFmtId="0" fontId="29" fillId="5" borderId="40" xfId="1" applyFont="1" applyFill="1" applyBorder="1" applyAlignment="1" applyProtection="1">
      <alignment horizontal="center" vertical="center"/>
    </xf>
    <xf numFmtId="0" fontId="29" fillId="5" borderId="41" xfId="1" applyFont="1" applyFill="1" applyBorder="1" applyAlignment="1" applyProtection="1">
      <alignment horizontal="center" vertical="center"/>
    </xf>
    <xf numFmtId="0" fontId="29" fillId="5" borderId="42" xfId="1" applyFont="1" applyFill="1" applyBorder="1" applyAlignment="1" applyProtection="1">
      <alignment horizontal="center" vertical="center"/>
    </xf>
    <xf numFmtId="0" fontId="22" fillId="2" borderId="0" xfId="1" applyFont="1" applyFill="1" applyAlignment="1" applyProtection="1">
      <alignment horizontal="left" vertical="center" wrapText="1"/>
    </xf>
    <xf numFmtId="0" fontId="22" fillId="2" borderId="19" xfId="1" applyFont="1" applyFill="1" applyBorder="1" applyAlignment="1" applyProtection="1">
      <alignment horizontal="left" vertical="center" wrapText="1"/>
    </xf>
    <xf numFmtId="0" fontId="18" fillId="4" borderId="26" xfId="1" applyFont="1" applyFill="1" applyBorder="1" applyAlignment="1" applyProtection="1">
      <alignment horizontal="left" vertical="center" wrapText="1"/>
    </xf>
    <xf numFmtId="0" fontId="18" fillId="4" borderId="22" xfId="1" applyFont="1" applyFill="1" applyBorder="1" applyAlignment="1" applyProtection="1">
      <alignment horizontal="left" vertical="center" wrapText="1"/>
    </xf>
    <xf numFmtId="0" fontId="18" fillId="4" borderId="21" xfId="1" applyFont="1" applyFill="1" applyBorder="1" applyAlignment="1" applyProtection="1">
      <alignment horizontal="left" vertical="center" wrapText="1"/>
    </xf>
    <xf numFmtId="0" fontId="18" fillId="4" borderId="31" xfId="1" applyFont="1" applyFill="1" applyBorder="1" applyAlignment="1" applyProtection="1">
      <alignment horizontal="left" vertical="center" wrapText="1"/>
    </xf>
    <xf numFmtId="0" fontId="22" fillId="2" borderId="34" xfId="1" applyFont="1" applyFill="1" applyBorder="1" applyAlignment="1" applyProtection="1">
      <alignment horizontal="left" vertical="center" wrapText="1"/>
    </xf>
    <xf numFmtId="0" fontId="22" fillId="2" borderId="35" xfId="1" applyFont="1" applyFill="1" applyBorder="1" applyAlignment="1" applyProtection="1">
      <alignment horizontal="left" vertical="center" wrapText="1"/>
    </xf>
    <xf numFmtId="0" fontId="22" fillId="2" borderId="20" xfId="1" applyFont="1" applyFill="1" applyBorder="1" applyAlignment="1" applyProtection="1">
      <alignment horizontal="left" vertical="center" wrapText="1"/>
    </xf>
    <xf numFmtId="0" fontId="22" fillId="2" borderId="29" xfId="1" applyFont="1" applyFill="1" applyBorder="1" applyAlignment="1" applyProtection="1">
      <alignment horizontal="left" vertical="center" wrapText="1"/>
    </xf>
    <xf numFmtId="0" fontId="26" fillId="0" borderId="41" xfId="1" applyFont="1" applyBorder="1" applyAlignment="1" applyProtection="1">
      <alignment horizontal="left" vertical="top" wrapText="1"/>
    </xf>
    <xf numFmtId="0" fontId="26" fillId="0" borderId="41" xfId="1" applyFont="1" applyBorder="1" applyAlignment="1" applyProtection="1">
      <alignment horizontal="left" vertical="top"/>
    </xf>
  </cellXfs>
  <cellStyles count="7">
    <cellStyle name="Comma 2" xfId="3" xr:uid="{D5C3D206-D686-4CEA-89BF-9A3E13FF5696}"/>
    <cellStyle name="Comma_Provjera  FRM2002-H05 - LOT 16" xfId="2" xr:uid="{EFE62FE4-4ADD-4FB7-82EB-9C59FD1C62F0}"/>
    <cellStyle name="Normal" xfId="0" builtinId="0"/>
    <cellStyle name="Normal 2" xfId="4" xr:uid="{D4DB2EA9-2798-45FA-A9EF-14CD85B98A07}"/>
    <cellStyle name="Normal_Provjera  FRM2002-H05 - LOT 16" xfId="1" xr:uid="{CACB2D7F-A62A-4C6B-8777-0CAEC0BE5C48}"/>
    <cellStyle name="Normal_Tender rad elek" xfId="5" xr:uid="{BB58B6EE-32B1-4290-9CEE-6D5B8CFD1CF6}"/>
    <cellStyle name="Percent"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112BF-7541-48D0-92E6-277FBCF2F189}">
  <dimension ref="A1:I132"/>
  <sheetViews>
    <sheetView tabSelected="1" view="pageBreakPreview" zoomScaleNormal="100" zoomScaleSheetLayoutView="100" workbookViewId="0">
      <selection sqref="A1:F1"/>
    </sheetView>
  </sheetViews>
  <sheetFormatPr defaultRowHeight="14.4"/>
  <cols>
    <col min="1" max="1" width="5.88671875" style="154" customWidth="1"/>
    <col min="2" max="2" width="57.21875" style="154" customWidth="1"/>
    <col min="3" max="3" width="9" style="155" customWidth="1"/>
    <col min="4" max="4" width="9.109375" style="154" customWidth="1"/>
    <col min="5" max="5" width="12.88671875" style="156" customWidth="1"/>
    <col min="6" max="6" width="18.5546875" style="154" customWidth="1"/>
    <col min="7" max="7" width="15" style="3" customWidth="1"/>
    <col min="8" max="8" width="13.6640625" style="3" customWidth="1"/>
    <col min="9" max="9" width="11.88671875" style="3" customWidth="1"/>
    <col min="10" max="11" width="8.88671875" style="3"/>
    <col min="12" max="12" width="10.33203125" style="3" customWidth="1"/>
    <col min="13" max="16384" width="8.88671875" style="3"/>
  </cols>
  <sheetData>
    <row r="1" spans="1:8" ht="65.400000000000006" customHeight="1">
      <c r="A1" s="199" t="s">
        <v>137</v>
      </c>
      <c r="B1" s="200"/>
      <c r="C1" s="200"/>
      <c r="D1" s="200"/>
      <c r="E1" s="200"/>
      <c r="F1" s="200"/>
      <c r="G1" s="2"/>
      <c r="H1" s="2"/>
    </row>
    <row r="2" spans="1:8" ht="409.2" customHeight="1">
      <c r="A2" s="214" t="s">
        <v>138</v>
      </c>
      <c r="B2" s="215"/>
      <c r="C2" s="215"/>
      <c r="D2" s="215"/>
      <c r="E2" s="215"/>
      <c r="F2" s="215"/>
      <c r="G2" s="2"/>
      <c r="H2" s="2"/>
    </row>
    <row r="3" spans="1:8" s="8" customFormat="1" ht="53.25" customHeight="1">
      <c r="A3" s="4" t="s">
        <v>119</v>
      </c>
      <c r="B3" s="5" t="s">
        <v>120</v>
      </c>
      <c r="C3" s="5" t="s">
        <v>121</v>
      </c>
      <c r="D3" s="5" t="s">
        <v>122</v>
      </c>
      <c r="E3" s="5" t="s">
        <v>123</v>
      </c>
      <c r="F3" s="6" t="s">
        <v>124</v>
      </c>
      <c r="G3" s="7"/>
      <c r="H3" s="7"/>
    </row>
    <row r="4" spans="1:8" s="8" customFormat="1" ht="27" customHeight="1">
      <c r="A4" s="9" t="s">
        <v>0</v>
      </c>
      <c r="B4" s="210" t="s">
        <v>21</v>
      </c>
      <c r="C4" s="210"/>
      <c r="D4" s="210"/>
      <c r="E4" s="210"/>
      <c r="F4" s="211"/>
      <c r="G4" s="10"/>
    </row>
    <row r="5" spans="1:8" s="8" customFormat="1" ht="37.5" customHeight="1">
      <c r="A5" s="17" t="s">
        <v>139</v>
      </c>
      <c r="B5" s="11" t="s">
        <v>22</v>
      </c>
      <c r="C5" s="12"/>
      <c r="D5" s="13"/>
      <c r="E5" s="163"/>
      <c r="F5" s="14"/>
      <c r="G5" s="15"/>
      <c r="H5" s="16"/>
    </row>
    <row r="6" spans="1:8" s="8" customFormat="1" ht="103.5" customHeight="1">
      <c r="A6" s="17" t="s">
        <v>10</v>
      </c>
      <c r="B6" s="18" t="s">
        <v>23</v>
      </c>
      <c r="C6" s="19"/>
      <c r="D6" s="20"/>
      <c r="E6" s="164"/>
      <c r="F6" s="21"/>
      <c r="G6" s="15"/>
      <c r="H6" s="16"/>
    </row>
    <row r="7" spans="1:8" s="8" customFormat="1" ht="21" customHeight="1">
      <c r="A7" s="22"/>
      <c r="B7" s="23" t="s">
        <v>24</v>
      </c>
      <c r="C7" s="24" t="s">
        <v>15</v>
      </c>
      <c r="D7" s="25">
        <v>75.5</v>
      </c>
      <c r="E7" s="165"/>
      <c r="F7" s="25">
        <f>D7*E7</f>
        <v>0</v>
      </c>
      <c r="G7" s="15"/>
      <c r="H7" s="16"/>
    </row>
    <row r="8" spans="1:8" s="8" customFormat="1" ht="36" customHeight="1">
      <c r="A8" s="17" t="s">
        <v>12</v>
      </c>
      <c r="B8" s="26" t="s">
        <v>25</v>
      </c>
      <c r="C8" s="27"/>
      <c r="D8" s="28"/>
      <c r="E8" s="166"/>
      <c r="F8" s="29"/>
      <c r="G8" s="15"/>
      <c r="H8" s="16"/>
    </row>
    <row r="9" spans="1:8" s="8" customFormat="1" ht="21.75" customHeight="1">
      <c r="A9" s="22"/>
      <c r="B9" s="23" t="s">
        <v>26</v>
      </c>
      <c r="C9" s="24" t="s">
        <v>15</v>
      </c>
      <c r="D9" s="25">
        <v>15.5</v>
      </c>
      <c r="E9" s="165"/>
      <c r="F9" s="25">
        <f>D9*E9</f>
        <v>0</v>
      </c>
      <c r="G9" s="15"/>
      <c r="H9" s="16"/>
    </row>
    <row r="10" spans="1:8" s="8" customFormat="1" ht="54.75" customHeight="1">
      <c r="A10" s="17" t="s">
        <v>13</v>
      </c>
      <c r="B10" s="26" t="s">
        <v>27</v>
      </c>
      <c r="C10" s="27"/>
      <c r="D10" s="28"/>
      <c r="E10" s="166"/>
      <c r="F10" s="29"/>
      <c r="G10" s="15"/>
      <c r="H10" s="16"/>
    </row>
    <row r="11" spans="1:8" s="8" customFormat="1" ht="21" customHeight="1">
      <c r="A11" s="22"/>
      <c r="B11" s="23" t="s">
        <v>28</v>
      </c>
      <c r="C11" s="24" t="s">
        <v>15</v>
      </c>
      <c r="D11" s="25">
        <v>120</v>
      </c>
      <c r="E11" s="165"/>
      <c r="F11" s="25">
        <f>D11*E11</f>
        <v>0</v>
      </c>
      <c r="G11" s="15"/>
      <c r="H11" s="16"/>
    </row>
    <row r="12" spans="1:8" s="8" customFormat="1" ht="66" customHeight="1">
      <c r="A12" s="17" t="s">
        <v>16</v>
      </c>
      <c r="B12" s="26" t="s">
        <v>29</v>
      </c>
      <c r="C12" s="27"/>
      <c r="D12" s="28"/>
      <c r="E12" s="166"/>
      <c r="F12" s="29"/>
      <c r="G12" s="15"/>
      <c r="H12" s="16"/>
    </row>
    <row r="13" spans="1:8" s="8" customFormat="1" ht="22.5" customHeight="1">
      <c r="A13" s="22"/>
      <c r="B13" s="30" t="s">
        <v>30</v>
      </c>
      <c r="C13" s="31" t="s">
        <v>15</v>
      </c>
      <c r="D13" s="25">
        <v>30</v>
      </c>
      <c r="E13" s="165"/>
      <c r="F13" s="25">
        <f>D13*E13</f>
        <v>0</v>
      </c>
      <c r="G13" s="15"/>
      <c r="H13" s="16"/>
    </row>
    <row r="14" spans="1:8" s="8" customFormat="1" ht="63.75" customHeight="1">
      <c r="A14" s="32" t="s">
        <v>17</v>
      </c>
      <c r="B14" s="33" t="s">
        <v>31</v>
      </c>
      <c r="C14" s="34"/>
      <c r="D14" s="20"/>
      <c r="E14" s="166"/>
      <c r="F14" s="35"/>
      <c r="G14" s="15"/>
      <c r="H14" s="16"/>
    </row>
    <row r="15" spans="1:8" s="8" customFormat="1" ht="21.75" customHeight="1">
      <c r="A15" s="22"/>
      <c r="B15" s="30" t="s">
        <v>3</v>
      </c>
      <c r="C15" s="31" t="s">
        <v>2</v>
      </c>
      <c r="D15" s="25">
        <v>3</v>
      </c>
      <c r="E15" s="165"/>
      <c r="F15" s="25">
        <f>D15*E15</f>
        <v>0</v>
      </c>
      <c r="G15" s="15"/>
      <c r="H15" s="16"/>
    </row>
    <row r="16" spans="1:8" s="8" customFormat="1" ht="76.5" customHeight="1">
      <c r="A16" s="32" t="s">
        <v>18</v>
      </c>
      <c r="B16" s="33" t="s">
        <v>32</v>
      </c>
      <c r="C16" s="34"/>
      <c r="D16" s="36"/>
      <c r="E16" s="167"/>
      <c r="F16" s="35"/>
      <c r="G16" s="15"/>
      <c r="H16" s="16"/>
    </row>
    <row r="17" spans="1:8" s="8" customFormat="1" ht="21.75" customHeight="1">
      <c r="A17" s="22"/>
      <c r="B17" s="37" t="s">
        <v>14</v>
      </c>
      <c r="C17" s="31" t="s">
        <v>15</v>
      </c>
      <c r="D17" s="38">
        <v>6</v>
      </c>
      <c r="E17" s="168"/>
      <c r="F17" s="39">
        <f>D17*E17</f>
        <v>0</v>
      </c>
      <c r="G17" s="15"/>
      <c r="H17" s="16"/>
    </row>
    <row r="18" spans="1:8" s="8" customFormat="1" ht="209.25" customHeight="1">
      <c r="A18" s="32" t="s">
        <v>93</v>
      </c>
      <c r="B18" s="40" t="s">
        <v>33</v>
      </c>
      <c r="C18" s="34"/>
      <c r="D18" s="36"/>
      <c r="E18" s="169"/>
      <c r="F18" s="41"/>
      <c r="G18" s="15"/>
      <c r="H18" s="16"/>
    </row>
    <row r="19" spans="1:8" s="8" customFormat="1" ht="18.75" customHeight="1">
      <c r="A19" s="22"/>
      <c r="B19" s="42" t="s">
        <v>4</v>
      </c>
      <c r="C19" s="31"/>
      <c r="D19" s="43"/>
      <c r="E19" s="168"/>
      <c r="F19" s="44"/>
      <c r="G19" s="15"/>
      <c r="H19" s="16"/>
    </row>
    <row r="20" spans="1:8" s="8" customFormat="1" ht="19.5" customHeight="1">
      <c r="A20" s="22"/>
      <c r="B20" s="23" t="s">
        <v>34</v>
      </c>
      <c r="C20" s="24" t="s">
        <v>11</v>
      </c>
      <c r="D20" s="43">
        <v>11</v>
      </c>
      <c r="E20" s="168"/>
      <c r="F20" s="44">
        <f>D20*E20</f>
        <v>0</v>
      </c>
      <c r="G20" s="15"/>
      <c r="H20" s="16"/>
    </row>
    <row r="21" spans="1:8" s="8" customFormat="1" ht="19.5" customHeight="1">
      <c r="A21" s="22"/>
      <c r="B21" s="23" t="s">
        <v>35</v>
      </c>
      <c r="C21" s="24" t="s">
        <v>11</v>
      </c>
      <c r="D21" s="43">
        <v>17</v>
      </c>
      <c r="E21" s="168"/>
      <c r="F21" s="44">
        <f>D21*E21</f>
        <v>0</v>
      </c>
      <c r="G21" s="15"/>
      <c r="H21" s="16"/>
    </row>
    <row r="22" spans="1:8" s="8" customFormat="1" ht="117" customHeight="1">
      <c r="A22" s="32" t="s">
        <v>94</v>
      </c>
      <c r="B22" s="26" t="s">
        <v>36</v>
      </c>
      <c r="C22" s="27"/>
      <c r="D22" s="45"/>
      <c r="E22" s="169"/>
      <c r="F22" s="41"/>
      <c r="G22" s="15"/>
      <c r="H22" s="16"/>
    </row>
    <row r="23" spans="1:8" s="8" customFormat="1" ht="18.75" customHeight="1">
      <c r="A23" s="22"/>
      <c r="B23" s="42" t="s">
        <v>4</v>
      </c>
      <c r="C23" s="31"/>
      <c r="D23" s="43"/>
      <c r="E23" s="168"/>
      <c r="F23" s="44"/>
      <c r="G23" s="15"/>
      <c r="H23" s="16"/>
    </row>
    <row r="24" spans="1:8" s="8" customFormat="1" ht="18.75" customHeight="1">
      <c r="A24" s="22"/>
      <c r="B24" s="23" t="s">
        <v>34</v>
      </c>
      <c r="C24" s="24" t="s">
        <v>11</v>
      </c>
      <c r="D24" s="43">
        <v>50</v>
      </c>
      <c r="E24" s="168"/>
      <c r="F24" s="44">
        <f>D24*E24</f>
        <v>0</v>
      </c>
      <c r="G24" s="15"/>
      <c r="H24" s="16"/>
    </row>
    <row r="25" spans="1:8" s="8" customFormat="1" ht="18.75" customHeight="1">
      <c r="A25" s="22"/>
      <c r="B25" s="23" t="s">
        <v>35</v>
      </c>
      <c r="C25" s="24" t="s">
        <v>11</v>
      </c>
      <c r="D25" s="43">
        <v>5</v>
      </c>
      <c r="E25" s="168"/>
      <c r="F25" s="44">
        <f>D25*E25</f>
        <v>0</v>
      </c>
      <c r="G25" s="15"/>
      <c r="H25" s="16"/>
    </row>
    <row r="26" spans="1:8" s="8" customFormat="1" ht="31.5" customHeight="1">
      <c r="A26" s="32" t="s">
        <v>95</v>
      </c>
      <c r="B26" s="46" t="s">
        <v>37</v>
      </c>
      <c r="C26" s="27"/>
      <c r="D26" s="47"/>
      <c r="E26" s="170"/>
      <c r="F26" s="41"/>
      <c r="G26" s="15"/>
      <c r="H26" s="16"/>
    </row>
    <row r="27" spans="1:8" s="8" customFormat="1" ht="18.75" customHeight="1">
      <c r="A27" s="22"/>
      <c r="B27" s="42" t="s">
        <v>3</v>
      </c>
      <c r="C27" s="31"/>
      <c r="D27" s="43"/>
      <c r="E27" s="168"/>
      <c r="F27" s="44"/>
      <c r="G27" s="15"/>
      <c r="H27" s="16"/>
    </row>
    <row r="28" spans="1:8" s="8" customFormat="1" ht="18.75" customHeight="1">
      <c r="A28" s="48"/>
      <c r="B28" s="23" t="s">
        <v>35</v>
      </c>
      <c r="C28" s="24" t="s">
        <v>2</v>
      </c>
      <c r="D28" s="38">
        <v>2</v>
      </c>
      <c r="E28" s="168"/>
      <c r="F28" s="44">
        <f>D28*E28</f>
        <v>0</v>
      </c>
      <c r="G28" s="15"/>
      <c r="H28" s="16"/>
    </row>
    <row r="29" spans="1:8" s="8" customFormat="1" ht="18.75" customHeight="1">
      <c r="A29" s="49"/>
      <c r="B29" s="50"/>
      <c r="C29" s="19"/>
      <c r="D29" s="51"/>
      <c r="E29" s="171"/>
      <c r="F29" s="52"/>
      <c r="G29" s="15"/>
      <c r="H29" s="16"/>
    </row>
    <row r="30" spans="1:8" s="8" customFormat="1" ht="24" customHeight="1">
      <c r="A30" s="53"/>
      <c r="B30" s="54" t="s">
        <v>38</v>
      </c>
      <c r="C30" s="55"/>
      <c r="D30" s="56"/>
      <c r="E30" s="57"/>
      <c r="F30" s="58">
        <f>SUM(F7:F28)</f>
        <v>0</v>
      </c>
      <c r="G30" s="59"/>
      <c r="H30" s="59"/>
    </row>
    <row r="31" spans="1:8" s="8" customFormat="1">
      <c r="A31" s="60"/>
      <c r="B31" s="61"/>
      <c r="C31" s="62"/>
      <c r="D31" s="63"/>
      <c r="E31" s="64"/>
      <c r="F31" s="65"/>
      <c r="G31" s="15"/>
      <c r="H31" s="16"/>
    </row>
    <row r="32" spans="1:8" s="8" customFormat="1" ht="30.75" customHeight="1">
      <c r="A32" s="66" t="s">
        <v>1</v>
      </c>
      <c r="B32" s="212" t="s">
        <v>39</v>
      </c>
      <c r="C32" s="212"/>
      <c r="D32" s="212"/>
      <c r="E32" s="212"/>
      <c r="F32" s="213"/>
      <c r="G32" s="67"/>
      <c r="H32" s="67"/>
    </row>
    <row r="33" spans="1:8" s="8" customFormat="1" ht="31.5" customHeight="1">
      <c r="A33" s="32" t="s">
        <v>140</v>
      </c>
      <c r="B33" s="69" t="s">
        <v>40</v>
      </c>
      <c r="C33" s="19"/>
      <c r="D33" s="70"/>
      <c r="E33" s="171"/>
      <c r="F33" s="71"/>
      <c r="G33" s="15"/>
      <c r="H33" s="16"/>
    </row>
    <row r="34" spans="1:8" s="8" customFormat="1" ht="90.75" customHeight="1">
      <c r="A34" s="32" t="s">
        <v>6</v>
      </c>
      <c r="B34" s="26" t="s">
        <v>41</v>
      </c>
      <c r="C34" s="19"/>
      <c r="D34" s="70"/>
      <c r="E34" s="171"/>
      <c r="F34" s="71"/>
      <c r="G34" s="15"/>
      <c r="H34" s="16"/>
    </row>
    <row r="35" spans="1:8" s="8" customFormat="1" ht="30" customHeight="1">
      <c r="A35" s="22"/>
      <c r="B35" s="23" t="s">
        <v>42</v>
      </c>
      <c r="C35" s="24" t="s">
        <v>15</v>
      </c>
      <c r="D35" s="72">
        <v>23</v>
      </c>
      <c r="E35" s="172"/>
      <c r="F35" s="44">
        <f>D35*E35</f>
        <v>0</v>
      </c>
      <c r="G35" s="15"/>
      <c r="H35" s="16"/>
    </row>
    <row r="36" spans="1:8" s="8" customFormat="1" ht="55.5" customHeight="1">
      <c r="A36" s="32" t="s">
        <v>7</v>
      </c>
      <c r="B36" s="26" t="s">
        <v>43</v>
      </c>
      <c r="C36" s="27"/>
      <c r="D36" s="45"/>
      <c r="E36" s="169"/>
      <c r="F36" s="41"/>
      <c r="G36" s="15"/>
      <c r="H36" s="16"/>
    </row>
    <row r="37" spans="1:8" s="8" customFormat="1" ht="21.75" customHeight="1">
      <c r="A37" s="22"/>
      <c r="B37" s="23" t="s">
        <v>3</v>
      </c>
      <c r="C37" s="24" t="s">
        <v>2</v>
      </c>
      <c r="D37" s="43">
        <v>1</v>
      </c>
      <c r="E37" s="168"/>
      <c r="F37" s="44">
        <f>D37*E37</f>
        <v>0</v>
      </c>
      <c r="G37" s="15"/>
      <c r="H37" s="16"/>
    </row>
    <row r="38" spans="1:8" s="8" customFormat="1" ht="127.5" customHeight="1">
      <c r="A38" s="32" t="s">
        <v>8</v>
      </c>
      <c r="B38" s="26" t="s">
        <v>44</v>
      </c>
      <c r="C38" s="27"/>
      <c r="D38" s="45"/>
      <c r="E38" s="169"/>
      <c r="F38" s="41"/>
      <c r="G38" s="15"/>
      <c r="H38" s="16"/>
    </row>
    <row r="39" spans="1:8" s="8" customFormat="1" ht="18.75" customHeight="1">
      <c r="A39" s="22"/>
      <c r="B39" s="42" t="s">
        <v>4</v>
      </c>
      <c r="C39" s="31"/>
      <c r="D39" s="43"/>
      <c r="E39" s="168"/>
      <c r="F39" s="44"/>
      <c r="G39" s="15"/>
      <c r="H39" s="16"/>
    </row>
    <row r="40" spans="1:8" s="8" customFormat="1" ht="21" customHeight="1">
      <c r="A40" s="22"/>
      <c r="B40" s="23" t="s">
        <v>45</v>
      </c>
      <c r="C40" s="24" t="s">
        <v>11</v>
      </c>
      <c r="D40" s="43">
        <v>9</v>
      </c>
      <c r="E40" s="168"/>
      <c r="F40" s="44">
        <f>D40*E40</f>
        <v>0</v>
      </c>
      <c r="G40" s="15"/>
      <c r="H40" s="16"/>
    </row>
    <row r="41" spans="1:8" s="8" customFormat="1" ht="21" customHeight="1">
      <c r="A41" s="22"/>
      <c r="B41" s="23" t="s">
        <v>46</v>
      </c>
      <c r="C41" s="24" t="s">
        <v>11</v>
      </c>
      <c r="D41" s="43">
        <v>37</v>
      </c>
      <c r="E41" s="168"/>
      <c r="F41" s="44">
        <f>D41*E41</f>
        <v>0</v>
      </c>
      <c r="G41" s="15"/>
      <c r="H41" s="16"/>
    </row>
    <row r="42" spans="1:8" s="8" customFormat="1" ht="91.5" customHeight="1">
      <c r="A42" s="32" t="s">
        <v>19</v>
      </c>
      <c r="B42" s="26" t="s">
        <v>47</v>
      </c>
      <c r="C42" s="27"/>
      <c r="D42" s="73"/>
      <c r="E42" s="173"/>
      <c r="F42" s="41"/>
      <c r="G42" s="15"/>
      <c r="H42" s="16"/>
    </row>
    <row r="43" spans="1:8" s="8" customFormat="1" ht="18.75" customHeight="1">
      <c r="A43" s="22"/>
      <c r="B43" s="42" t="s">
        <v>4</v>
      </c>
      <c r="C43" s="31"/>
      <c r="D43" s="43"/>
      <c r="E43" s="168"/>
      <c r="F43" s="44"/>
      <c r="G43" s="15"/>
      <c r="H43" s="16"/>
    </row>
    <row r="44" spans="1:8" s="8" customFormat="1" ht="22.5" customHeight="1">
      <c r="A44" s="22"/>
      <c r="B44" s="23" t="s">
        <v>48</v>
      </c>
      <c r="C44" s="24" t="s">
        <v>11</v>
      </c>
      <c r="D44" s="43">
        <v>31</v>
      </c>
      <c r="E44" s="168"/>
      <c r="F44" s="44">
        <f>D44*E44</f>
        <v>0</v>
      </c>
      <c r="G44" s="15"/>
      <c r="H44" s="16"/>
    </row>
    <row r="45" spans="1:8" s="8" customFormat="1" ht="28.5" customHeight="1">
      <c r="A45" s="32" t="s">
        <v>20</v>
      </c>
      <c r="B45" s="26" t="s">
        <v>49</v>
      </c>
      <c r="C45" s="27"/>
      <c r="D45" s="45"/>
      <c r="E45" s="169"/>
      <c r="F45" s="41"/>
      <c r="G45" s="15"/>
      <c r="H45" s="16"/>
    </row>
    <row r="46" spans="1:8" s="8" customFormat="1" ht="22.5" customHeight="1">
      <c r="A46" s="22"/>
      <c r="B46" s="23" t="s">
        <v>3</v>
      </c>
      <c r="C46" s="24" t="s">
        <v>2</v>
      </c>
      <c r="D46" s="43">
        <v>20</v>
      </c>
      <c r="E46" s="168"/>
      <c r="F46" s="44">
        <f>D46*E46</f>
        <v>0</v>
      </c>
      <c r="G46" s="15"/>
      <c r="H46" s="16"/>
    </row>
    <row r="47" spans="1:8" s="8" customFormat="1" ht="150" customHeight="1">
      <c r="A47" s="32" t="s">
        <v>96</v>
      </c>
      <c r="B47" s="26" t="s">
        <v>50</v>
      </c>
      <c r="C47" s="27"/>
      <c r="D47" s="47"/>
      <c r="E47" s="169"/>
      <c r="F47" s="41"/>
      <c r="G47" s="15"/>
      <c r="H47" s="16"/>
    </row>
    <row r="48" spans="1:8" s="8" customFormat="1" ht="18.75" customHeight="1">
      <c r="A48" s="22"/>
      <c r="B48" s="42" t="s">
        <v>4</v>
      </c>
      <c r="C48" s="31"/>
      <c r="D48" s="43"/>
      <c r="E48" s="168"/>
      <c r="F48" s="44"/>
      <c r="G48" s="15"/>
      <c r="H48" s="16"/>
    </row>
    <row r="49" spans="1:8" s="8" customFormat="1" ht="22.5" customHeight="1">
      <c r="A49" s="22"/>
      <c r="B49" s="30" t="s">
        <v>51</v>
      </c>
      <c r="C49" s="31" t="s">
        <v>11</v>
      </c>
      <c r="D49" s="38">
        <v>5</v>
      </c>
      <c r="E49" s="165"/>
      <c r="F49" s="39">
        <f>D49*E49</f>
        <v>0</v>
      </c>
      <c r="G49" s="15"/>
      <c r="H49" s="16"/>
    </row>
    <row r="50" spans="1:8" s="8" customFormat="1" ht="52.5" customHeight="1">
      <c r="A50" s="74" t="s">
        <v>97</v>
      </c>
      <c r="B50" s="33" t="s">
        <v>52</v>
      </c>
      <c r="C50" s="75"/>
      <c r="D50" s="45"/>
      <c r="E50" s="174"/>
      <c r="F50" s="76"/>
      <c r="G50" s="15"/>
      <c r="H50" s="16"/>
    </row>
    <row r="51" spans="1:8" s="8" customFormat="1" ht="21.75" customHeight="1">
      <c r="A51" s="48"/>
      <c r="B51" s="37" t="s">
        <v>53</v>
      </c>
      <c r="C51" s="31" t="s">
        <v>2</v>
      </c>
      <c r="D51" s="43">
        <v>4</v>
      </c>
      <c r="E51" s="165"/>
      <c r="F51" s="39">
        <f>D51*E51</f>
        <v>0</v>
      </c>
      <c r="G51" s="15"/>
      <c r="H51" s="16"/>
    </row>
    <row r="52" spans="1:8" s="8" customFormat="1" ht="18.75" customHeight="1">
      <c r="A52" s="49"/>
      <c r="B52" s="50"/>
      <c r="C52" s="19"/>
      <c r="D52" s="51"/>
      <c r="E52" s="171"/>
      <c r="F52" s="52"/>
      <c r="G52" s="15"/>
      <c r="H52" s="16"/>
    </row>
    <row r="53" spans="1:8" s="8" customFormat="1" ht="36.75" customHeight="1">
      <c r="A53" s="53"/>
      <c r="B53" s="206" t="s">
        <v>54</v>
      </c>
      <c r="C53" s="207"/>
      <c r="D53" s="207"/>
      <c r="E53" s="77"/>
      <c r="F53" s="58">
        <f>SUM(F34:F52)</f>
        <v>0</v>
      </c>
      <c r="G53" s="59"/>
      <c r="H53" s="59"/>
    </row>
    <row r="54" spans="1:8" s="8" customFormat="1">
      <c r="A54" s="78"/>
      <c r="B54" s="79"/>
      <c r="C54" s="80"/>
      <c r="D54" s="81"/>
      <c r="E54" s="82"/>
      <c r="F54" s="83"/>
      <c r="G54" s="15"/>
      <c r="H54" s="16"/>
    </row>
    <row r="55" spans="1:8" s="8" customFormat="1" ht="30" customHeight="1">
      <c r="A55" s="9" t="s">
        <v>5</v>
      </c>
      <c r="B55" s="204" t="s">
        <v>55</v>
      </c>
      <c r="C55" s="204"/>
      <c r="D55" s="204"/>
      <c r="E55" s="204"/>
      <c r="F55" s="205"/>
      <c r="G55" s="67"/>
      <c r="H55" s="67"/>
    </row>
    <row r="56" spans="1:8" s="8" customFormat="1" ht="33.75" customHeight="1">
      <c r="A56" s="68" t="s">
        <v>141</v>
      </c>
      <c r="B56" s="84" t="s">
        <v>56</v>
      </c>
      <c r="C56" s="12"/>
      <c r="D56" s="13"/>
      <c r="E56" s="163"/>
      <c r="F56" s="14"/>
      <c r="G56" s="15"/>
      <c r="H56" s="16"/>
    </row>
    <row r="57" spans="1:8" s="8" customFormat="1" ht="57" customHeight="1">
      <c r="A57" s="68" t="s">
        <v>98</v>
      </c>
      <c r="B57" s="33" t="s">
        <v>57</v>
      </c>
      <c r="C57" s="85"/>
      <c r="D57" s="86"/>
      <c r="E57" s="173"/>
      <c r="F57" s="21"/>
      <c r="G57" s="15"/>
      <c r="H57" s="16"/>
    </row>
    <row r="58" spans="1:8" s="8" customFormat="1" ht="18.75" customHeight="1">
      <c r="A58" s="22"/>
      <c r="B58" s="42" t="s">
        <v>4</v>
      </c>
      <c r="C58" s="31"/>
      <c r="D58" s="43"/>
      <c r="E58" s="168"/>
      <c r="F58" s="44"/>
      <c r="G58" s="15"/>
      <c r="H58" s="16"/>
    </row>
    <row r="59" spans="1:8" s="8" customFormat="1" ht="18" customHeight="1">
      <c r="A59" s="48"/>
      <c r="B59" s="37" t="s">
        <v>58</v>
      </c>
      <c r="C59" s="87" t="s">
        <v>11</v>
      </c>
      <c r="D59" s="88">
        <v>21</v>
      </c>
      <c r="E59" s="175"/>
      <c r="F59" s="89">
        <f>D59*E59</f>
        <v>0</v>
      </c>
      <c r="G59" s="15"/>
      <c r="H59" s="16"/>
    </row>
    <row r="60" spans="1:8" s="8" customFormat="1" ht="18" customHeight="1">
      <c r="A60" s="48"/>
      <c r="B60" s="37" t="s">
        <v>59</v>
      </c>
      <c r="C60" s="87" t="s">
        <v>11</v>
      </c>
      <c r="D60" s="90">
        <v>48</v>
      </c>
      <c r="E60" s="168"/>
      <c r="F60" s="89">
        <f>D60*E60</f>
        <v>0</v>
      </c>
      <c r="G60" s="15"/>
      <c r="H60" s="16"/>
    </row>
    <row r="61" spans="1:8" s="8" customFormat="1" ht="18" customHeight="1">
      <c r="A61" s="48"/>
      <c r="B61" s="37" t="s">
        <v>60</v>
      </c>
      <c r="C61" s="87" t="s">
        <v>11</v>
      </c>
      <c r="D61" s="91">
        <v>4.5</v>
      </c>
      <c r="E61" s="165"/>
      <c r="F61" s="89">
        <f>D61*E61</f>
        <v>0</v>
      </c>
      <c r="G61" s="15"/>
      <c r="H61" s="16"/>
    </row>
    <row r="62" spans="1:8" s="8" customFormat="1" ht="68.25" customHeight="1">
      <c r="A62" s="68" t="s">
        <v>99</v>
      </c>
      <c r="B62" s="92" t="s">
        <v>61</v>
      </c>
      <c r="C62" s="85"/>
      <c r="D62" s="93"/>
      <c r="E62" s="169"/>
      <c r="F62" s="21"/>
      <c r="G62" s="15"/>
      <c r="H62" s="16"/>
    </row>
    <row r="63" spans="1:8" s="8" customFormat="1" ht="18.75" customHeight="1">
      <c r="A63" s="22"/>
      <c r="B63" s="42" t="s">
        <v>4</v>
      </c>
      <c r="C63" s="31"/>
      <c r="D63" s="88"/>
      <c r="E63" s="168"/>
      <c r="F63" s="44"/>
      <c r="G63" s="15"/>
      <c r="H63" s="16"/>
    </row>
    <row r="64" spans="1:8" s="8" customFormat="1" ht="18.75" customHeight="1">
      <c r="A64" s="48"/>
      <c r="B64" s="37" t="s">
        <v>62</v>
      </c>
      <c r="C64" s="87" t="s">
        <v>11</v>
      </c>
      <c r="D64" s="88">
        <v>75</v>
      </c>
      <c r="E64" s="168"/>
      <c r="F64" s="88">
        <f>D64*E64</f>
        <v>0</v>
      </c>
      <c r="G64" s="15"/>
      <c r="H64" s="16"/>
    </row>
    <row r="65" spans="1:8" s="8" customFormat="1" ht="55.5" customHeight="1">
      <c r="A65" s="68" t="s">
        <v>100</v>
      </c>
      <c r="B65" s="33" t="s">
        <v>116</v>
      </c>
      <c r="C65" s="85"/>
      <c r="D65" s="45"/>
      <c r="E65" s="170"/>
      <c r="F65" s="21"/>
      <c r="G65" s="15"/>
      <c r="H65" s="16"/>
    </row>
    <row r="66" spans="1:8" s="8" customFormat="1" ht="19.5" customHeight="1">
      <c r="A66" s="48"/>
      <c r="B66" s="37" t="s">
        <v>3</v>
      </c>
      <c r="C66" s="31" t="s">
        <v>2</v>
      </c>
      <c r="D66" s="88">
        <v>1</v>
      </c>
      <c r="E66" s="168"/>
      <c r="F66" s="88">
        <f>D66*E66</f>
        <v>0</v>
      </c>
      <c r="G66" s="15"/>
      <c r="H66" s="16"/>
    </row>
    <row r="67" spans="1:8" s="8" customFormat="1" ht="132">
      <c r="A67" s="49" t="s">
        <v>101</v>
      </c>
      <c r="B67" s="94" t="s">
        <v>63</v>
      </c>
      <c r="C67" s="34"/>
      <c r="D67" s="95"/>
      <c r="E67" s="174"/>
      <c r="F67" s="96"/>
      <c r="G67" s="15"/>
      <c r="H67" s="16"/>
    </row>
    <row r="68" spans="1:8" s="8" customFormat="1" ht="19.5" customHeight="1">
      <c r="A68" s="48"/>
      <c r="B68" s="37" t="s">
        <v>4</v>
      </c>
      <c r="C68" s="97" t="s">
        <v>64</v>
      </c>
      <c r="D68" s="43">
        <v>2</v>
      </c>
      <c r="E68" s="176"/>
      <c r="F68" s="44">
        <f>D68*E68</f>
        <v>0</v>
      </c>
      <c r="G68" s="15"/>
      <c r="H68" s="16"/>
    </row>
    <row r="69" spans="1:8" s="8" customFormat="1" ht="42.75" customHeight="1">
      <c r="A69" s="98" t="s">
        <v>102</v>
      </c>
      <c r="B69" s="94" t="s">
        <v>65</v>
      </c>
      <c r="C69" s="99"/>
      <c r="D69" s="100"/>
      <c r="E69" s="177"/>
      <c r="F69" s="101"/>
      <c r="G69" s="15"/>
      <c r="H69" s="16"/>
    </row>
    <row r="70" spans="1:8" s="8" customFormat="1" ht="18.75" customHeight="1">
      <c r="A70" s="48"/>
      <c r="B70" s="37" t="s">
        <v>66</v>
      </c>
      <c r="C70" s="97" t="s">
        <v>2</v>
      </c>
      <c r="D70" s="43">
        <v>2</v>
      </c>
      <c r="E70" s="176"/>
      <c r="F70" s="44">
        <f>D70*E70</f>
        <v>0</v>
      </c>
      <c r="G70" s="15"/>
      <c r="H70" s="16"/>
    </row>
    <row r="71" spans="1:8" s="8" customFormat="1" ht="104.25" customHeight="1">
      <c r="A71" s="49" t="s">
        <v>103</v>
      </c>
      <c r="B71" s="102" t="s">
        <v>67</v>
      </c>
      <c r="C71" s="103"/>
      <c r="D71" s="95"/>
      <c r="E71" s="178"/>
      <c r="F71" s="96"/>
      <c r="G71" s="15"/>
      <c r="H71" s="16"/>
    </row>
    <row r="72" spans="1:8" s="8" customFormat="1" ht="18.75" customHeight="1">
      <c r="A72" s="48"/>
      <c r="B72" s="37" t="s">
        <v>68</v>
      </c>
      <c r="C72" s="97" t="s">
        <v>69</v>
      </c>
      <c r="D72" s="43">
        <v>3</v>
      </c>
      <c r="E72" s="176"/>
      <c r="F72" s="44">
        <f>D72*E72</f>
        <v>0</v>
      </c>
      <c r="G72" s="15"/>
      <c r="H72" s="16"/>
    </row>
    <row r="73" spans="1:8" s="8" customFormat="1" ht="186.75" customHeight="1">
      <c r="A73" s="68" t="s">
        <v>104</v>
      </c>
      <c r="B73" s="104" t="s">
        <v>70</v>
      </c>
      <c r="C73" s="105"/>
      <c r="D73" s="86"/>
      <c r="E73" s="173"/>
      <c r="F73" s="41"/>
      <c r="G73" s="15"/>
      <c r="H73" s="16"/>
    </row>
    <row r="74" spans="1:8" s="8" customFormat="1" ht="22.5" customHeight="1">
      <c r="A74" s="48"/>
      <c r="B74" s="30" t="s">
        <v>3</v>
      </c>
      <c r="C74" s="106" t="s">
        <v>2</v>
      </c>
      <c r="D74" s="38">
        <v>30</v>
      </c>
      <c r="E74" s="165"/>
      <c r="F74" s="44">
        <f>D74*E74</f>
        <v>0</v>
      </c>
      <c r="G74" s="15"/>
      <c r="H74" s="16"/>
    </row>
    <row r="75" spans="1:8" s="8" customFormat="1" ht="42.75" customHeight="1">
      <c r="A75" s="49" t="s">
        <v>117</v>
      </c>
      <c r="B75" s="107" t="s">
        <v>71</v>
      </c>
      <c r="C75" s="108"/>
      <c r="D75" s="109"/>
      <c r="E75" s="174"/>
      <c r="F75" s="96"/>
      <c r="G75" s="15"/>
      <c r="H75" s="16"/>
    </row>
    <row r="76" spans="1:8" s="8" customFormat="1" ht="18" customHeight="1">
      <c r="A76" s="48"/>
      <c r="B76" s="30" t="s">
        <v>3</v>
      </c>
      <c r="C76" s="106" t="s">
        <v>2</v>
      </c>
      <c r="D76" s="38">
        <v>2</v>
      </c>
      <c r="E76" s="168"/>
      <c r="F76" s="44">
        <f>D76*E76</f>
        <v>0</v>
      </c>
      <c r="G76" s="15"/>
      <c r="H76" s="16"/>
    </row>
    <row r="77" spans="1:8" s="8" customFormat="1" ht="27.75" customHeight="1">
      <c r="A77" s="78" t="s">
        <v>118</v>
      </c>
      <c r="B77" s="110" t="s">
        <v>72</v>
      </c>
      <c r="C77" s="111"/>
      <c r="D77" s="112"/>
      <c r="E77" s="179"/>
      <c r="F77" s="101"/>
      <c r="G77" s="15"/>
      <c r="H77" s="16"/>
    </row>
    <row r="78" spans="1:8" s="8" customFormat="1" ht="19.5" customHeight="1">
      <c r="A78" s="48"/>
      <c r="B78" s="30" t="s">
        <v>3</v>
      </c>
      <c r="C78" s="24" t="s">
        <v>2</v>
      </c>
      <c r="D78" s="38">
        <v>4</v>
      </c>
      <c r="E78" s="168"/>
      <c r="F78" s="44">
        <f>D78*E78</f>
        <v>0</v>
      </c>
      <c r="G78" s="15"/>
      <c r="H78" s="16"/>
    </row>
    <row r="79" spans="1:8" s="8" customFormat="1">
      <c r="A79" s="78"/>
      <c r="B79" s="113"/>
      <c r="C79" s="114"/>
      <c r="D79" s="13"/>
      <c r="E79" s="180"/>
      <c r="F79" s="115"/>
      <c r="G79" s="15"/>
      <c r="H79" s="16"/>
    </row>
    <row r="80" spans="1:8" s="8" customFormat="1" ht="37.5" customHeight="1">
      <c r="A80" s="53"/>
      <c r="B80" s="206" t="s">
        <v>73</v>
      </c>
      <c r="C80" s="207"/>
      <c r="D80" s="207"/>
      <c r="E80" s="181"/>
      <c r="F80" s="58">
        <f>SUM(F57:F79)</f>
        <v>0</v>
      </c>
      <c r="G80" s="59"/>
      <c r="H80" s="59"/>
    </row>
    <row r="81" spans="1:8" s="8" customFormat="1">
      <c r="A81" s="78"/>
      <c r="B81" s="79"/>
      <c r="C81" s="80"/>
      <c r="D81" s="81"/>
      <c r="E81" s="182"/>
      <c r="F81" s="83"/>
      <c r="G81" s="15"/>
      <c r="H81" s="16"/>
    </row>
    <row r="82" spans="1:8" s="8" customFormat="1" ht="24" customHeight="1">
      <c r="A82" s="9" t="s">
        <v>9</v>
      </c>
      <c r="B82" s="116" t="s">
        <v>74</v>
      </c>
      <c r="C82" s="117"/>
      <c r="D82" s="118"/>
      <c r="E82" s="183"/>
      <c r="F82" s="119"/>
      <c r="G82" s="10"/>
    </row>
    <row r="83" spans="1:8" s="8" customFormat="1" ht="30.75" customHeight="1">
      <c r="A83" s="68" t="s">
        <v>142</v>
      </c>
      <c r="B83" s="120" t="s">
        <v>75</v>
      </c>
      <c r="C83" s="121"/>
      <c r="D83" s="122"/>
      <c r="E83" s="184"/>
      <c r="F83" s="123"/>
      <c r="G83" s="10"/>
    </row>
    <row r="84" spans="1:8" s="8" customFormat="1" ht="19.5" customHeight="1">
      <c r="A84" s="68" t="s">
        <v>105</v>
      </c>
      <c r="B84" s="124" t="s">
        <v>76</v>
      </c>
      <c r="C84" s="125"/>
      <c r="D84" s="126"/>
      <c r="E84" s="185"/>
      <c r="F84" s="127"/>
      <c r="G84" s="10"/>
    </row>
    <row r="85" spans="1:8" s="8" customFormat="1" ht="21" customHeight="1">
      <c r="A85" s="48"/>
      <c r="B85" s="30" t="s">
        <v>3</v>
      </c>
      <c r="C85" s="24" t="s">
        <v>2</v>
      </c>
      <c r="D85" s="43">
        <v>5</v>
      </c>
      <c r="E85" s="168"/>
      <c r="F85" s="44">
        <f>D85*E85</f>
        <v>0</v>
      </c>
      <c r="G85" s="15"/>
      <c r="H85" s="16"/>
    </row>
    <row r="86" spans="1:8" s="8" customFormat="1" ht="321.75" customHeight="1">
      <c r="A86" s="68" t="s">
        <v>106</v>
      </c>
      <c r="B86" s="104" t="s">
        <v>113</v>
      </c>
      <c r="C86" s="121"/>
      <c r="D86" s="128"/>
      <c r="E86" s="186"/>
      <c r="F86" s="129"/>
      <c r="G86" s="130"/>
      <c r="H86" s="131"/>
    </row>
    <row r="87" spans="1:8" s="8" customFormat="1" ht="21" customHeight="1">
      <c r="A87" s="48"/>
      <c r="B87" s="30" t="s">
        <v>77</v>
      </c>
      <c r="C87" s="31" t="s">
        <v>78</v>
      </c>
      <c r="D87" s="38">
        <v>8</v>
      </c>
      <c r="E87" s="168"/>
      <c r="F87" s="39">
        <f>D87*E87</f>
        <v>0</v>
      </c>
      <c r="G87" s="15"/>
      <c r="H87" s="16"/>
    </row>
    <row r="88" spans="1:8" s="8" customFormat="1" ht="76.5" customHeight="1">
      <c r="A88" s="68" t="s">
        <v>107</v>
      </c>
      <c r="B88" s="132" t="s">
        <v>79</v>
      </c>
      <c r="C88" s="133"/>
      <c r="D88" s="47"/>
      <c r="E88" s="187"/>
      <c r="F88" s="134"/>
      <c r="G88" s="130"/>
      <c r="H88" s="131"/>
    </row>
    <row r="89" spans="1:8" s="8" customFormat="1" ht="16.5" customHeight="1">
      <c r="A89" s="48"/>
      <c r="B89" s="23" t="s">
        <v>77</v>
      </c>
      <c r="C89" s="24" t="s">
        <v>78</v>
      </c>
      <c r="D89" s="43">
        <v>1</v>
      </c>
      <c r="E89" s="168"/>
      <c r="F89" s="44">
        <f>D89*E89</f>
        <v>0</v>
      </c>
      <c r="G89" s="15"/>
      <c r="H89" s="16"/>
    </row>
    <row r="90" spans="1:8" s="8" customFormat="1" ht="51" customHeight="1">
      <c r="A90" s="68" t="s">
        <v>108</v>
      </c>
      <c r="B90" s="46" t="s">
        <v>114</v>
      </c>
      <c r="C90" s="125"/>
      <c r="D90" s="47"/>
      <c r="E90" s="188"/>
      <c r="F90" s="134"/>
      <c r="G90" s="130"/>
      <c r="H90" s="131"/>
    </row>
    <row r="91" spans="1:8" s="8" customFormat="1" ht="18.75" customHeight="1">
      <c r="A91" s="48"/>
      <c r="B91" s="23" t="s">
        <v>77</v>
      </c>
      <c r="C91" s="24" t="s">
        <v>78</v>
      </c>
      <c r="D91" s="43">
        <v>8</v>
      </c>
      <c r="E91" s="168"/>
      <c r="F91" s="44">
        <f>D91*E91</f>
        <v>0</v>
      </c>
      <c r="G91" s="15"/>
      <c r="H91" s="16"/>
    </row>
    <row r="92" spans="1:8" s="8" customFormat="1" ht="54.75" customHeight="1">
      <c r="A92" s="68" t="s">
        <v>109</v>
      </c>
      <c r="B92" s="26" t="s">
        <v>115</v>
      </c>
      <c r="C92" s="125"/>
      <c r="D92" s="135"/>
      <c r="E92" s="188"/>
      <c r="F92" s="134"/>
      <c r="G92" s="130"/>
      <c r="H92" s="131"/>
    </row>
    <row r="93" spans="1:8" s="8" customFormat="1" ht="18.75" customHeight="1">
      <c r="A93" s="48"/>
      <c r="B93" s="23" t="s">
        <v>77</v>
      </c>
      <c r="C93" s="24" t="s">
        <v>78</v>
      </c>
      <c r="D93" s="43">
        <v>1</v>
      </c>
      <c r="E93" s="168"/>
      <c r="F93" s="44">
        <f>D93*E93</f>
        <v>0</v>
      </c>
      <c r="G93" s="15"/>
      <c r="H93" s="16"/>
    </row>
    <row r="94" spans="1:8" s="8" customFormat="1" ht="31.5" customHeight="1">
      <c r="A94" s="68" t="s">
        <v>110</v>
      </c>
      <c r="B94" s="26" t="s">
        <v>80</v>
      </c>
      <c r="C94" s="19"/>
      <c r="D94" s="47"/>
      <c r="E94" s="189"/>
      <c r="F94" s="71"/>
      <c r="G94" s="15"/>
      <c r="H94" s="16"/>
    </row>
    <row r="95" spans="1:8" s="8" customFormat="1" ht="17.25" customHeight="1">
      <c r="A95" s="48"/>
      <c r="B95" s="23" t="s">
        <v>3</v>
      </c>
      <c r="C95" s="24" t="s">
        <v>2</v>
      </c>
      <c r="D95" s="43">
        <v>4</v>
      </c>
      <c r="E95" s="168"/>
      <c r="F95" s="44">
        <f>D95*E95</f>
        <v>0</v>
      </c>
      <c r="G95" s="15"/>
      <c r="H95" s="16"/>
    </row>
    <row r="96" spans="1:8" s="8" customFormat="1" ht="18.75" customHeight="1">
      <c r="A96" s="136" t="s">
        <v>111</v>
      </c>
      <c r="B96" s="46" t="s">
        <v>81</v>
      </c>
      <c r="C96" s="19"/>
      <c r="D96" s="47"/>
      <c r="E96" s="189"/>
      <c r="F96" s="71"/>
      <c r="G96" s="15"/>
      <c r="H96" s="16"/>
    </row>
    <row r="97" spans="1:8" s="8" customFormat="1" ht="17.25" customHeight="1">
      <c r="A97" s="48"/>
      <c r="B97" s="23" t="s">
        <v>82</v>
      </c>
      <c r="C97" s="24"/>
      <c r="D97" s="43"/>
      <c r="E97" s="168"/>
      <c r="F97" s="44"/>
      <c r="G97" s="15"/>
      <c r="H97" s="16"/>
    </row>
    <row r="98" spans="1:8" s="8" customFormat="1" ht="17.25" customHeight="1">
      <c r="A98" s="48"/>
      <c r="B98" s="23" t="s">
        <v>83</v>
      </c>
      <c r="C98" s="24" t="s">
        <v>2</v>
      </c>
      <c r="D98" s="43">
        <v>5</v>
      </c>
      <c r="E98" s="168"/>
      <c r="F98" s="44">
        <f>D98*E98</f>
        <v>0</v>
      </c>
      <c r="G98" s="15"/>
      <c r="H98" s="16"/>
    </row>
    <row r="99" spans="1:8" s="8" customFormat="1" ht="17.25" customHeight="1">
      <c r="A99" s="48"/>
      <c r="B99" s="23" t="s">
        <v>84</v>
      </c>
      <c r="C99" s="24" t="s">
        <v>2</v>
      </c>
      <c r="D99" s="43">
        <v>9</v>
      </c>
      <c r="E99" s="168"/>
      <c r="F99" s="44">
        <f>D99*E99</f>
        <v>0</v>
      </c>
      <c r="G99" s="15"/>
      <c r="H99" s="16"/>
    </row>
    <row r="100" spans="1:8" s="8" customFormat="1" ht="17.25" customHeight="1">
      <c r="A100" s="48"/>
      <c r="B100" s="23" t="s">
        <v>85</v>
      </c>
      <c r="C100" s="24" t="s">
        <v>2</v>
      </c>
      <c r="D100" s="43">
        <v>5</v>
      </c>
      <c r="E100" s="168"/>
      <c r="F100" s="44">
        <f>D100*E100</f>
        <v>0</v>
      </c>
      <c r="G100" s="15"/>
      <c r="H100" s="16"/>
    </row>
    <row r="101" spans="1:8" s="8" customFormat="1" ht="17.25" customHeight="1">
      <c r="A101" s="48"/>
      <c r="B101" s="23" t="s">
        <v>86</v>
      </c>
      <c r="C101" s="24" t="s">
        <v>2</v>
      </c>
      <c r="D101" s="43">
        <v>4</v>
      </c>
      <c r="E101" s="168"/>
      <c r="F101" s="44">
        <f>D101*E101</f>
        <v>0</v>
      </c>
      <c r="G101" s="15"/>
      <c r="H101" s="16"/>
    </row>
    <row r="102" spans="1:8" s="8" customFormat="1" ht="17.25" customHeight="1">
      <c r="A102" s="48"/>
      <c r="B102" s="23" t="s">
        <v>87</v>
      </c>
      <c r="C102" s="24" t="s">
        <v>2</v>
      </c>
      <c r="D102" s="43">
        <v>1</v>
      </c>
      <c r="E102" s="168"/>
      <c r="F102" s="44">
        <f>D102*E102</f>
        <v>0</v>
      </c>
      <c r="G102" s="15"/>
      <c r="H102" s="16"/>
    </row>
    <row r="103" spans="1:8" s="8" customFormat="1" ht="87.75" customHeight="1">
      <c r="A103" s="32" t="s">
        <v>112</v>
      </c>
      <c r="B103" s="132" t="s">
        <v>88</v>
      </c>
      <c r="C103" s="27"/>
      <c r="D103" s="47"/>
      <c r="E103" s="169"/>
      <c r="F103" s="41"/>
      <c r="G103" s="15"/>
      <c r="H103" s="16"/>
    </row>
    <row r="104" spans="1:8" s="8" customFormat="1" ht="21" customHeight="1">
      <c r="A104" s="48"/>
      <c r="B104" s="23" t="s">
        <v>89</v>
      </c>
      <c r="C104" s="24" t="s">
        <v>64</v>
      </c>
      <c r="D104" s="43">
        <v>310</v>
      </c>
      <c r="E104" s="168"/>
      <c r="F104" s="44">
        <f>D104*E104</f>
        <v>0</v>
      </c>
      <c r="G104" s="15"/>
      <c r="H104" s="16"/>
    </row>
    <row r="105" spans="1:8" s="8" customFormat="1">
      <c r="A105" s="68"/>
      <c r="B105" s="46"/>
      <c r="C105" s="27"/>
      <c r="D105" s="45"/>
      <c r="E105" s="169"/>
      <c r="F105" s="41"/>
      <c r="G105" s="15"/>
      <c r="H105" s="16"/>
    </row>
    <row r="106" spans="1:8" s="8" customFormat="1" ht="29.25" customHeight="1">
      <c r="A106" s="53"/>
      <c r="B106" s="208" t="s">
        <v>90</v>
      </c>
      <c r="C106" s="209"/>
      <c r="D106" s="209"/>
      <c r="E106" s="77"/>
      <c r="F106" s="137">
        <f>SUM(F84:F105)</f>
        <v>0</v>
      </c>
      <c r="G106" s="59"/>
      <c r="H106" s="59"/>
    </row>
    <row r="107" spans="1:8" ht="14.25" customHeight="1">
      <c r="A107" s="138"/>
      <c r="B107" s="139"/>
      <c r="C107" s="139"/>
      <c r="D107" s="139"/>
      <c r="E107" s="138"/>
      <c r="F107" s="138"/>
      <c r="G107" s="138"/>
      <c r="H107" s="138"/>
    </row>
    <row r="108" spans="1:8" s="142" customFormat="1" ht="15" customHeight="1">
      <c r="A108" s="140"/>
      <c r="B108" s="140"/>
      <c r="C108" s="140"/>
      <c r="D108" s="140"/>
      <c r="E108" s="140"/>
      <c r="F108" s="141"/>
    </row>
    <row r="109" spans="1:8" ht="42.75" customHeight="1">
      <c r="A109" s="201" t="s">
        <v>91</v>
      </c>
      <c r="B109" s="202"/>
      <c r="C109" s="202"/>
      <c r="D109" s="202"/>
      <c r="E109" s="202"/>
      <c r="F109" s="203"/>
      <c r="H109" s="143"/>
    </row>
    <row r="110" spans="1:8" ht="21" customHeight="1">
      <c r="A110" s="144" t="s">
        <v>0</v>
      </c>
      <c r="B110" s="196" t="s">
        <v>92</v>
      </c>
      <c r="C110" s="197"/>
      <c r="D110" s="197"/>
      <c r="E110" s="198"/>
      <c r="F110" s="145">
        <f>F30</f>
        <v>0</v>
      </c>
      <c r="H110" s="146"/>
    </row>
    <row r="111" spans="1:8" ht="30" customHeight="1">
      <c r="A111" s="144" t="s">
        <v>1</v>
      </c>
      <c r="B111" s="196" t="s">
        <v>39</v>
      </c>
      <c r="C111" s="197"/>
      <c r="D111" s="197"/>
      <c r="E111" s="198"/>
      <c r="F111" s="145">
        <f>F53</f>
        <v>0</v>
      </c>
      <c r="H111" s="146"/>
    </row>
    <row r="112" spans="1:8" ht="30" customHeight="1">
      <c r="A112" s="144" t="s">
        <v>5</v>
      </c>
      <c r="B112" s="196" t="s">
        <v>55</v>
      </c>
      <c r="C112" s="197"/>
      <c r="D112" s="197"/>
      <c r="E112" s="198"/>
      <c r="F112" s="145">
        <f>F80</f>
        <v>0</v>
      </c>
      <c r="H112" s="146"/>
    </row>
    <row r="113" spans="1:9" ht="24.75" customHeight="1">
      <c r="A113" s="144" t="s">
        <v>9</v>
      </c>
      <c r="B113" s="196" t="s">
        <v>74</v>
      </c>
      <c r="C113" s="197"/>
      <c r="D113" s="197"/>
      <c r="E113" s="198"/>
      <c r="F113" s="147">
        <f>F106</f>
        <v>0</v>
      </c>
      <c r="H113" s="146"/>
    </row>
    <row r="114" spans="1:9" ht="21" customHeight="1">
      <c r="A114" s="148"/>
      <c r="B114" s="149"/>
      <c r="C114" s="149"/>
      <c r="D114" s="149"/>
      <c r="E114" s="149"/>
      <c r="F114" s="150"/>
      <c r="H114" s="146"/>
    </row>
    <row r="115" spans="1:9" ht="23.25" customHeight="1">
      <c r="A115" s="195" t="s">
        <v>125</v>
      </c>
      <c r="B115" s="195"/>
      <c r="C115" s="195"/>
      <c r="D115" s="195"/>
      <c r="E115" s="195"/>
      <c r="F115" s="151">
        <f>SUM(F110:F113)</f>
        <v>0</v>
      </c>
      <c r="H115" s="152"/>
      <c r="I115" s="153"/>
    </row>
    <row r="116" spans="1:9" ht="23.25" customHeight="1">
      <c r="A116" s="195" t="s">
        <v>126</v>
      </c>
      <c r="B116" s="195"/>
      <c r="C116" s="195"/>
      <c r="D116" s="195"/>
      <c r="E116" s="195"/>
      <c r="F116" s="1">
        <v>0</v>
      </c>
      <c r="H116" s="152"/>
    </row>
    <row r="117" spans="1:9" ht="22.5" customHeight="1">
      <c r="A117" s="195" t="s">
        <v>127</v>
      </c>
      <c r="B117" s="195"/>
      <c r="C117" s="195"/>
      <c r="D117" s="195"/>
      <c r="E117" s="195"/>
      <c r="F117" s="151">
        <f>F115*F116</f>
        <v>0</v>
      </c>
      <c r="H117" s="152"/>
    </row>
    <row r="118" spans="1:9" ht="15.6">
      <c r="A118" s="195" t="s">
        <v>128</v>
      </c>
      <c r="B118" s="195"/>
      <c r="C118" s="195"/>
      <c r="D118" s="195"/>
      <c r="E118" s="195"/>
      <c r="F118" s="151">
        <f>F115-F117</f>
        <v>0</v>
      </c>
    </row>
    <row r="119" spans="1:9" ht="15.6">
      <c r="A119" s="195" t="s">
        <v>129</v>
      </c>
      <c r="B119" s="195"/>
      <c r="C119" s="195"/>
      <c r="D119" s="195"/>
      <c r="E119" s="195"/>
      <c r="F119" s="151">
        <f>F118*0.17</f>
        <v>0</v>
      </c>
    </row>
    <row r="120" spans="1:9" ht="15.6">
      <c r="A120" s="195" t="s">
        <v>130</v>
      </c>
      <c r="B120" s="195"/>
      <c r="C120" s="195"/>
      <c r="D120" s="195"/>
      <c r="E120" s="195"/>
      <c r="F120" s="151">
        <f>F118+F119</f>
        <v>0</v>
      </c>
    </row>
    <row r="123" spans="1:9">
      <c r="A123" s="3"/>
      <c r="F123" s="3"/>
    </row>
    <row r="124" spans="1:9">
      <c r="A124" s="3"/>
      <c r="B124" s="157" t="s">
        <v>136</v>
      </c>
      <c r="C124" s="158"/>
      <c r="D124" s="190" t="s">
        <v>131</v>
      </c>
      <c r="E124" s="191"/>
      <c r="F124" s="192"/>
    </row>
    <row r="125" spans="1:9" ht="23.4" customHeight="1">
      <c r="A125" s="3"/>
      <c r="B125" s="158" t="s">
        <v>132</v>
      </c>
      <c r="C125" s="158"/>
      <c r="D125" s="190" t="s">
        <v>131</v>
      </c>
      <c r="E125" s="191"/>
      <c r="F125" s="192"/>
    </row>
    <row r="126" spans="1:9">
      <c r="A126" s="3"/>
      <c r="B126" s="158"/>
      <c r="C126" s="158"/>
      <c r="D126" s="190"/>
      <c r="E126" s="193"/>
      <c r="F126" s="192"/>
    </row>
    <row r="127" spans="1:9" ht="28.8">
      <c r="A127" s="3"/>
      <c r="B127" s="157" t="s">
        <v>133</v>
      </c>
      <c r="C127" s="157"/>
      <c r="D127" s="190" t="s">
        <v>131</v>
      </c>
      <c r="E127" s="194"/>
      <c r="F127" s="192"/>
    </row>
    <row r="128" spans="1:9">
      <c r="B128" s="158"/>
      <c r="C128" s="158"/>
      <c r="D128" s="190"/>
      <c r="E128" s="191"/>
      <c r="F128" s="192"/>
    </row>
    <row r="129" spans="2:6">
      <c r="B129" s="158" t="s">
        <v>134</v>
      </c>
      <c r="C129" s="158"/>
      <c r="D129" s="190" t="s">
        <v>131</v>
      </c>
      <c r="E129" s="191"/>
      <c r="F129" s="192"/>
    </row>
    <row r="130" spans="2:6">
      <c r="B130" s="158"/>
      <c r="C130" s="158"/>
      <c r="D130" s="160"/>
      <c r="E130" s="159"/>
    </row>
    <row r="131" spans="2:6">
      <c r="B131" s="161"/>
      <c r="C131" s="158"/>
      <c r="D131" s="162"/>
      <c r="E131" s="158"/>
    </row>
    <row r="132" spans="2:6">
      <c r="B132" s="158" t="s">
        <v>135</v>
      </c>
      <c r="C132" s="158"/>
      <c r="D132" s="160"/>
      <c r="E132" s="159"/>
    </row>
  </sheetData>
  <sheetProtection algorithmName="SHA-512" hashValue="kcRBhu9Yh0TZIN/oqYJB0XjHGdCHcC9SFBBeyQ5d6+JBSpOZazKWZ5hKfhMYxA0PGUQ7Mf4c5BX9jqjnFIxRjw==" saltValue="sPMMVicR8m5uNnGgBEwd3A==" spinCount="100000" sheet="1" objects="1" scenarios="1"/>
  <mergeCells count="19">
    <mergeCell ref="B113:E113"/>
    <mergeCell ref="B110:E110"/>
    <mergeCell ref="B111:E111"/>
    <mergeCell ref="B112:E112"/>
    <mergeCell ref="A1:F1"/>
    <mergeCell ref="A109:F109"/>
    <mergeCell ref="B55:F55"/>
    <mergeCell ref="B80:D80"/>
    <mergeCell ref="B106:D106"/>
    <mergeCell ref="B4:F4"/>
    <mergeCell ref="B32:F32"/>
    <mergeCell ref="B53:D53"/>
    <mergeCell ref="A2:F2"/>
    <mergeCell ref="A118:E118"/>
    <mergeCell ref="A119:E119"/>
    <mergeCell ref="A120:E120"/>
    <mergeCell ref="A115:E115"/>
    <mergeCell ref="A116:E116"/>
    <mergeCell ref="A117:E117"/>
  </mergeCells>
  <pageMargins left="0.7" right="0.7" top="0.75" bottom="0.75" header="0.3" footer="0.3"/>
  <pageSetup paperSize="9" scale="77"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03</vt:lpstr>
      <vt:lpstr>'LOT 03'!Print_Area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Marko-Hp</dc:creator>
  <cp:lastModifiedBy>Edin Zahirovic</cp:lastModifiedBy>
  <cp:lastPrinted>2025-02-19T08:36:41Z</cp:lastPrinted>
  <dcterms:created xsi:type="dcterms:W3CDTF">2025-01-21T07:18:07Z</dcterms:created>
  <dcterms:modified xsi:type="dcterms:W3CDTF">2025-02-20T09:48:04Z</dcterms:modified>
</cp:coreProperties>
</file>